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https://gasindustry.sharepoint.com/sites/SwitchingRegistry833/Shared Documents/Switching statistics/"/>
    </mc:Choice>
  </mc:AlternateContent>
  <xr:revisionPtr revIDLastSave="594" documentId="13_ncr:1_{6D396AD0-7584-432F-9209-2E57FE0A1C05}" xr6:coauthVersionLast="45" xr6:coauthVersionMax="45" xr10:uidLastSave="{C2B250B9-54AB-4300-BDFB-21F64A1EB20D}"/>
  <bookViews>
    <workbookView xWindow="-28920" yWindow="-120" windowWidth="29040" windowHeight="15840" xr2:uid="{00000000-000D-0000-FFFF-FFFF00000000}"/>
  </bookViews>
  <sheets>
    <sheet name="GasRegistryStatistics" sheetId="1" r:id="rId1"/>
    <sheet name="ACTC Icps By Retailer" sheetId="2" r:id="rId2"/>
    <sheet name="ICP Status" sheetId="3" r:id="rId3"/>
    <sheet name="ACTC Icps By Distributor" sheetId="4" r:id="rId4"/>
    <sheet name="ACTC Icps By Meter Owner" sheetId="5" r:id="rId5"/>
    <sheet name="Switches by Retailer" sheetId="6" r:id="rId6"/>
  </sheets>
  <definedNames>
    <definedName name="_xlnm._FilterDatabase" localSheetId="3" hidden="1">'ACTC Icps By Distributor'!$A$1:$F$1</definedName>
    <definedName name="_xlnm._FilterDatabase" localSheetId="4" hidden="1">'ACTC Icps By Meter Owner'!$A$1:$I$1</definedName>
    <definedName name="_xlnm._FilterDatabase" localSheetId="1" hidden="1">'ACTC Icps By Retailer'!$A$1:$P$130</definedName>
    <definedName name="_xlnm._FilterDatabase" localSheetId="0" hidden="1">GasRegistryStatistics!$A$1:$R$130</definedName>
    <definedName name="_xlnm._FilterDatabase" localSheetId="2" hidden="1">'ICP Status'!$A$1:$H$1</definedName>
    <definedName name="_xlnm._FilterDatabase" localSheetId="5" hidden="1">'Switches by Retailer'!$A$1:$E$1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" i="6" l="1"/>
  <c r="E3" i="6"/>
  <c r="E4" i="6"/>
  <c r="E5" i="6"/>
  <c r="E6" i="6"/>
  <c r="E7" i="6"/>
  <c r="E8" i="6"/>
  <c r="E9" i="6"/>
  <c r="E10" i="6"/>
  <c r="E11" i="6"/>
  <c r="E12" i="6"/>
  <c r="E13" i="6"/>
  <c r="E14" i="6"/>
  <c r="F2" i="2"/>
  <c r="R2" i="2"/>
  <c r="E15" i="6" l="1"/>
  <c r="E16" i="6"/>
  <c r="E17" i="6"/>
  <c r="E18" i="6"/>
  <c r="E19" i="6"/>
  <c r="E20" i="6"/>
  <c r="E21" i="6"/>
  <c r="E22" i="6"/>
  <c r="E23" i="6"/>
  <c r="E24" i="6"/>
  <c r="E25" i="6"/>
  <c r="E26" i="6"/>
  <c r="R3" i="2"/>
  <c r="E27" i="6" l="1"/>
  <c r="E28" i="6"/>
  <c r="E29" i="6"/>
  <c r="E30" i="6"/>
  <c r="E31" i="6"/>
  <c r="E32" i="6"/>
  <c r="E33" i="6"/>
  <c r="E34" i="6"/>
  <c r="E35" i="6"/>
  <c r="E36" i="6"/>
  <c r="E37" i="6"/>
  <c r="E38" i="6"/>
  <c r="R4" i="2"/>
  <c r="F4" i="2"/>
  <c r="E39" i="6" l="1"/>
  <c r="E40" i="6"/>
  <c r="E41" i="6"/>
  <c r="E42" i="6"/>
  <c r="E43" i="6"/>
  <c r="E44" i="6"/>
  <c r="E45" i="6"/>
  <c r="E46" i="6"/>
  <c r="E47" i="6"/>
  <c r="E48" i="6"/>
  <c r="E49" i="6"/>
  <c r="E50" i="6"/>
  <c r="R5" i="2"/>
  <c r="E51" i="6" l="1"/>
  <c r="E52" i="6"/>
  <c r="E53" i="6"/>
  <c r="E54" i="6"/>
  <c r="E55" i="6"/>
  <c r="E56" i="6"/>
  <c r="E57" i="6"/>
  <c r="E58" i="6"/>
  <c r="E59" i="6"/>
  <c r="E60" i="6"/>
  <c r="E61" i="6"/>
  <c r="E62" i="6"/>
  <c r="R6" i="2"/>
  <c r="F6" i="2"/>
  <c r="E63" i="6" l="1"/>
  <c r="E64" i="6"/>
  <c r="E65" i="6"/>
  <c r="E66" i="6"/>
  <c r="E67" i="6"/>
  <c r="E68" i="6"/>
  <c r="E69" i="6"/>
  <c r="E70" i="6"/>
  <c r="E71" i="6"/>
  <c r="E72" i="6"/>
  <c r="E73" i="6"/>
  <c r="R7" i="2"/>
  <c r="F7" i="2"/>
  <c r="E75" i="6"/>
  <c r="E76" i="6"/>
  <c r="E77" i="6"/>
  <c r="E78" i="6"/>
  <c r="E79" i="6"/>
  <c r="E80" i="6"/>
  <c r="E81" i="6"/>
  <c r="E82" i="6"/>
  <c r="E83" i="6"/>
  <c r="E84" i="6"/>
  <c r="E74" i="6"/>
  <c r="R8" i="2"/>
  <c r="E85" i="6"/>
  <c r="E86" i="6"/>
  <c r="E87" i="6"/>
  <c r="E88" i="6"/>
  <c r="E89" i="6"/>
  <c r="E90" i="6"/>
  <c r="E91" i="6"/>
  <c r="E92" i="6"/>
  <c r="E93" i="6"/>
  <c r="E94" i="6"/>
  <c r="E95" i="6"/>
  <c r="F9" i="2"/>
  <c r="R9" i="2"/>
  <c r="E96" i="6"/>
  <c r="E97" i="6"/>
  <c r="E98" i="6"/>
  <c r="E99" i="6"/>
  <c r="E100" i="6"/>
  <c r="E101" i="6"/>
  <c r="E102" i="6"/>
  <c r="E103" i="6"/>
  <c r="E104" i="6"/>
  <c r="E105" i="6"/>
  <c r="R10" i="2"/>
  <c r="F10" i="2"/>
  <c r="E106" i="6"/>
  <c r="E107" i="6"/>
  <c r="E108" i="6"/>
  <c r="E109" i="6"/>
  <c r="E110" i="6"/>
  <c r="E111" i="6"/>
  <c r="E112" i="6"/>
  <c r="E113" i="6"/>
  <c r="E114" i="6"/>
  <c r="E115" i="6"/>
  <c r="R11" i="2"/>
  <c r="F11" i="2"/>
  <c r="E116" i="6"/>
  <c r="E117" i="6"/>
  <c r="E118" i="6"/>
  <c r="E119" i="6"/>
  <c r="E120" i="6"/>
  <c r="E121" i="6"/>
  <c r="E122" i="6"/>
  <c r="E123" i="6"/>
  <c r="E124" i="6"/>
  <c r="R12" i="2"/>
  <c r="F12" i="2"/>
  <c r="E125" i="6"/>
  <c r="E126" i="6"/>
  <c r="E127" i="6"/>
  <c r="E128" i="6"/>
  <c r="E129" i="6"/>
  <c r="E130" i="6"/>
  <c r="E131" i="6"/>
  <c r="E132" i="6"/>
  <c r="E133" i="6"/>
  <c r="E134" i="6"/>
  <c r="R13" i="2"/>
  <c r="F13" i="2"/>
  <c r="E135" i="6"/>
  <c r="E136" i="6"/>
  <c r="E137" i="6"/>
  <c r="E138" i="6"/>
  <c r="E139" i="6"/>
  <c r="E140" i="6"/>
  <c r="E141" i="6"/>
  <c r="E142" i="6"/>
  <c r="E143" i="6"/>
  <c r="F14" i="2"/>
  <c r="R14" i="2"/>
  <c r="E144" i="6"/>
  <c r="E145" i="6"/>
  <c r="E146" i="6"/>
  <c r="E147" i="6"/>
  <c r="E148" i="6"/>
  <c r="E149" i="6"/>
  <c r="E150" i="6"/>
  <c r="E151" i="6"/>
  <c r="E152" i="6"/>
  <c r="E153" i="6"/>
  <c r="F15" i="2"/>
  <c r="R15" i="2"/>
  <c r="E154" i="6"/>
  <c r="E155" i="6"/>
  <c r="E156" i="6"/>
  <c r="E157" i="6"/>
  <c r="E158" i="6"/>
  <c r="E159" i="6"/>
  <c r="E160" i="6"/>
  <c r="E161" i="6"/>
  <c r="E162" i="6"/>
  <c r="F16" i="2"/>
  <c r="R16" i="2"/>
  <c r="E163" i="6"/>
  <c r="E164" i="6"/>
  <c r="E165" i="6"/>
  <c r="E166" i="6"/>
  <c r="E167" i="6"/>
  <c r="E168" i="6"/>
  <c r="E169" i="6"/>
  <c r="E170" i="6"/>
  <c r="E171" i="6"/>
  <c r="R17" i="2"/>
  <c r="E172" i="6"/>
  <c r="E173" i="6"/>
  <c r="E174" i="6"/>
  <c r="E175" i="6"/>
  <c r="E176" i="6"/>
  <c r="E177" i="6"/>
  <c r="E178" i="6"/>
  <c r="E179" i="6"/>
  <c r="E180" i="6"/>
  <c r="R18" i="2"/>
  <c r="E181" i="6"/>
  <c r="E182" i="6"/>
  <c r="E183" i="6"/>
  <c r="E184" i="6"/>
  <c r="E185" i="6"/>
  <c r="E186" i="6"/>
  <c r="E187" i="6"/>
  <c r="E188" i="6"/>
  <c r="E189" i="6"/>
  <c r="R19" i="2"/>
  <c r="E191" i="6"/>
  <c r="E192" i="6"/>
  <c r="E193" i="6"/>
  <c r="E194" i="6"/>
  <c r="E195" i="6"/>
  <c r="E196" i="6"/>
  <c r="E197" i="6"/>
  <c r="E198" i="6"/>
  <c r="E190" i="6"/>
  <c r="R20" i="2"/>
  <c r="R21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3" i="2"/>
  <c r="R94" i="2"/>
  <c r="R95" i="2"/>
  <c r="R96" i="2"/>
  <c r="R97" i="2"/>
  <c r="R98" i="2"/>
  <c r="R99" i="2"/>
  <c r="R100" i="2"/>
  <c r="R101" i="2"/>
  <c r="R102" i="2"/>
  <c r="R103" i="2"/>
  <c r="R104" i="2"/>
  <c r="R105" i="2"/>
  <c r="R106" i="2"/>
  <c r="R107" i="2"/>
  <c r="R108" i="2"/>
  <c r="R109" i="2"/>
  <c r="R110" i="2"/>
  <c r="R111" i="2"/>
  <c r="R112" i="2"/>
  <c r="R113" i="2"/>
  <c r="R114" i="2"/>
  <c r="R115" i="2"/>
  <c r="R116" i="2"/>
  <c r="R117" i="2"/>
  <c r="R118" i="2"/>
  <c r="R119" i="2"/>
  <c r="R120" i="2"/>
  <c r="R121" i="2"/>
  <c r="R122" i="2"/>
  <c r="R123" i="2"/>
  <c r="R124" i="2"/>
  <c r="R125" i="2"/>
  <c r="R126" i="2"/>
  <c r="R127" i="2"/>
  <c r="R128" i="2"/>
  <c r="R129" i="2"/>
  <c r="R130" i="2"/>
  <c r="R22" i="2"/>
  <c r="R23" i="2"/>
  <c r="C24" i="5"/>
  <c r="B24" i="5"/>
  <c r="E24" i="4"/>
  <c r="R24" i="2"/>
  <c r="F24" i="2"/>
  <c r="R25" i="2"/>
  <c r="F25" i="2"/>
  <c r="F26" i="2"/>
  <c r="R26" i="2"/>
  <c r="R27" i="2"/>
  <c r="F27" i="2"/>
  <c r="E28" i="4"/>
  <c r="B28" i="5"/>
  <c r="F28" i="2"/>
  <c r="R28" i="2"/>
  <c r="R29" i="2"/>
  <c r="R30" i="2"/>
  <c r="R31" i="2"/>
  <c r="R32" i="2"/>
  <c r="R33" i="2"/>
  <c r="R34" i="2"/>
  <c r="R35" i="2"/>
  <c r="R37" i="2"/>
  <c r="R38" i="2"/>
  <c r="R39" i="2"/>
  <c r="R40" i="2"/>
  <c r="R41" i="2"/>
  <c r="R42" i="2"/>
  <c r="R43" i="2"/>
  <c r="R44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45" i="2"/>
  <c r="L103" i="1"/>
  <c r="J10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Andrew Walker</author>
  </authors>
  <commentList>
    <comment ref="A103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Andrew Walker:</t>
        </r>
        <r>
          <rPr>
            <sz val="8"/>
            <color indexed="81"/>
            <rFont val="Tahoma"/>
            <family val="2"/>
          </rPr>
          <t xml:space="preserve">
excludes 2243 ICPs switched from AGCL to GNVG</t>
        </r>
      </text>
    </comment>
    <comment ref="A110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Andrew Walker:</t>
        </r>
        <r>
          <rPr>
            <sz val="8"/>
            <color indexed="81"/>
            <rFont val="Tahoma"/>
            <family val="2"/>
          </rPr>
          <t xml:space="preserve">
excludes automated switches relating to transfer of E-Gas ICPs to Nova</t>
        </r>
      </text>
    </comment>
  </commentList>
</comments>
</file>

<file path=xl/sharedStrings.xml><?xml version="1.0" encoding="utf-8"?>
<sst xmlns="http://schemas.openxmlformats.org/spreadsheetml/2006/main" count="1307" uniqueCount="76">
  <si>
    <t>ICP enquiries processed in month (Online)</t>
  </si>
  <si>
    <t>ICP enquiries processed in month (Offline)</t>
  </si>
  <si>
    <t xml:space="preserve">Total ICP enquiries processed in month </t>
  </si>
  <si>
    <t>ICPs added to the Registry in month</t>
  </si>
  <si>
    <t xml:space="preserve">ICPs changed in month </t>
  </si>
  <si>
    <t>ICPs decommissioned in month</t>
  </si>
  <si>
    <t>Valid standard switch requests (GNT-S) received in month</t>
  </si>
  <si>
    <t>Valid move switch requests (GNT-SM) received in month</t>
  </si>
  <si>
    <t>Switch requests (GNT)</t>
  </si>
  <si>
    <t>Switch acceptance notices (GAN)</t>
  </si>
  <si>
    <t>Switch transfer notices (GTN)</t>
  </si>
  <si>
    <t>Switch withdrawal requests (GNW)</t>
  </si>
  <si>
    <t>Valid switch withdrawal acceptances (GAW-A) received in month</t>
  </si>
  <si>
    <t>Valid switch withdrawal rejections (GAW-R) received in month</t>
  </si>
  <si>
    <t>Valid switch reading renegotiation requests (GNC) received in month</t>
  </si>
  <si>
    <t>Valid switch reading renegotiation acceptances (GAC-A) received in month</t>
  </si>
  <si>
    <t>Valid switch reading renegotiation rejections (GAC-R) received in month</t>
  </si>
  <si>
    <t>Retailer</t>
  </si>
  <si>
    <t>CLUB</t>
  </si>
  <si>
    <t>CTCT</t>
  </si>
  <si>
    <t>EDNZ</t>
  </si>
  <si>
    <t>GEOL</t>
  </si>
  <si>
    <t>GENG+GEND</t>
  </si>
  <si>
    <t>GMTH</t>
  </si>
  <si>
    <t>MEEN</t>
  </si>
  <si>
    <t>GNVG</t>
  </si>
  <si>
    <t>HANE</t>
  </si>
  <si>
    <t>GNGC</t>
  </si>
  <si>
    <t>PUNZ</t>
  </si>
  <si>
    <t>SPNZ</t>
  </si>
  <si>
    <t>SULG</t>
  </si>
  <si>
    <t>TRUS</t>
  </si>
  <si>
    <t>Total ACTC ICPs</t>
  </si>
  <si>
    <t>Status</t>
  </si>
  <si>
    <t>ACTC</t>
  </si>
  <si>
    <t>ACTV</t>
  </si>
  <si>
    <t>DECR</t>
  </si>
  <si>
    <t>INACP</t>
  </si>
  <si>
    <t>INACT</t>
  </si>
  <si>
    <t>NEW</t>
  </si>
  <si>
    <t>READY</t>
  </si>
  <si>
    <t>Distributor</t>
  </si>
  <si>
    <t>GasNet</t>
  </si>
  <si>
    <t>Nova</t>
  </si>
  <si>
    <t>Powerco</t>
  </si>
  <si>
    <t>First Gas</t>
  </si>
  <si>
    <t>Vector</t>
  </si>
  <si>
    <t>Meter Owner</t>
  </si>
  <si>
    <t>AMS (Vector)</t>
  </si>
  <si>
    <t>Metrix</t>
  </si>
  <si>
    <t>Nova Energy</t>
  </si>
  <si>
    <t>Contact</t>
  </si>
  <si>
    <t>MDL</t>
  </si>
  <si>
    <t>Month</t>
  </si>
  <si>
    <t>Losses</t>
  </si>
  <si>
    <t xml:space="preserve">Gains </t>
  </si>
  <si>
    <t>Net</t>
  </si>
  <si>
    <t>Contact Energy</t>
  </si>
  <si>
    <t>Energy Online</t>
  </si>
  <si>
    <t>EnergyclubNZ</t>
  </si>
  <si>
    <t>Genesis Energy</t>
  </si>
  <si>
    <t>Hanergy</t>
  </si>
  <si>
    <t>Mercury Energy</t>
  </si>
  <si>
    <t>OnGas</t>
  </si>
  <si>
    <t>Pulse Energy</t>
  </si>
  <si>
    <t>Switch Utilities</t>
  </si>
  <si>
    <t>Trustpower</t>
  </si>
  <si>
    <t>-</t>
  </si>
  <si>
    <t>Greymouth Gas</t>
  </si>
  <si>
    <t>Scholarship NZ</t>
  </si>
  <si>
    <t>Energy Direct NZ</t>
  </si>
  <si>
    <t>E-Gas</t>
  </si>
  <si>
    <t>Bay of Plenty Energy</t>
  </si>
  <si>
    <t xml:space="preserve">Auckland Gas Company </t>
  </si>
  <si>
    <t>MEGA</t>
  </si>
  <si>
    <t>MegaTEL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</si>
</sst>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 style="thin">
        <color rgb="FFABABAB"/>
      </right>
      <top/>
      <bottom/>
      <diagonal/>
    </border>
  </borders>
  <cellStyleXfs count="3">
    <xf numFmtId="0" fontId="0" fillId="0" borderId="0"/>
    <xf numFmtId="0" fontId="4" fillId="0" borderId="0"/>
    <xf numFmtId="43" fontId="3" fillId="0" borderId="0" applyFont="0" applyFill="0" applyBorder="0" applyAlignment="0" applyProtection="0"/>
  </cellStyleXfs>
  <cellXfs count="18">
    <xf numFmtId="0" fontId="0" fillId="0" borderId="0" xfId="0"/>
    <xf numFmtId="3" fontId="0" fillId="0" borderId="0" xfId="0" applyNumberFormat="1"/>
    <xf numFmtId="17" fontId="0" fillId="0" borderId="0" xfId="0" applyNumberFormat="1"/>
    <xf numFmtId="3" fontId="2" fillId="0" borderId="0" xfId="0" applyNumberFormat="1" applyFont="1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164" fontId="0" fillId="0" borderId="0" xfId="2" applyNumberFormat="1" applyFont="1"/>
    <xf numFmtId="164" fontId="1" fillId="0" borderId="0" xfId="2" applyNumberFormat="1" applyFont="1"/>
    <xf numFmtId="164" fontId="7" fillId="0" borderId="0" xfId="2" applyNumberFormat="1" applyFont="1"/>
    <xf numFmtId="17" fontId="0" fillId="0" borderId="0" xfId="2" applyNumberFormat="1" applyFont="1"/>
    <xf numFmtId="164" fontId="4" fillId="0" borderId="0" xfId="2" applyNumberFormat="1" applyFont="1"/>
    <xf numFmtId="164" fontId="0" fillId="0" borderId="1" xfId="2" applyNumberFormat="1" applyFont="1" applyBorder="1"/>
    <xf numFmtId="164" fontId="0" fillId="0" borderId="2" xfId="2" applyNumberFormat="1" applyFont="1" applyBorder="1"/>
    <xf numFmtId="164" fontId="2" fillId="0" borderId="0" xfId="2" applyNumberFormat="1" applyFont="1"/>
    <xf numFmtId="0" fontId="0" fillId="0" borderId="0" xfId="0" applyAlignment="1">
      <alignment horizontal="left"/>
    </xf>
    <xf numFmtId="164" fontId="0" fillId="0" borderId="0" xfId="0" applyNumberFormat="1"/>
    <xf numFmtId="17" fontId="0" fillId="0" borderId="0" xfId="0" applyNumberFormat="1" applyAlignment="1">
      <alignment horizontal="right"/>
    </xf>
  </cellXfs>
  <cellStyles count="3">
    <cellStyle name="Comma" xfId="2" builtinId="3"/>
    <cellStyle name="Normal" xfId="0" builtinId="0"/>
    <cellStyle name="Normal 15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52"/>
  <sheetViews>
    <sheetView tabSelected="1" workbookViewId="0"/>
  </sheetViews>
  <sheetFormatPr defaultRowHeight="15" x14ac:dyDescent="0.25"/>
  <cols>
    <col min="1" max="1" width="7.42578125" bestFit="1" customWidth="1"/>
    <col min="2" max="2" width="13.28515625" bestFit="1" customWidth="1"/>
    <col min="3" max="4" width="15.28515625" bestFit="1" customWidth="1"/>
    <col min="5" max="5" width="10.28515625" bestFit="1" customWidth="1"/>
    <col min="6" max="6" width="11.5703125" bestFit="1" customWidth="1"/>
    <col min="7" max="7" width="9.28515625" bestFit="1" customWidth="1"/>
    <col min="8" max="11" width="9.5703125" bestFit="1" customWidth="1"/>
    <col min="12" max="12" width="9.5703125" style="4" bestFit="1" customWidth="1"/>
    <col min="13" max="14" width="9.5703125" bestFit="1" customWidth="1"/>
    <col min="15" max="18" width="9.28515625" bestFit="1" customWidth="1"/>
  </cols>
  <sheetData>
    <row r="1" spans="1:18" ht="92.25" customHeight="1" x14ac:dyDescent="0.25"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  <c r="J1" s="5" t="s">
        <v>8</v>
      </c>
      <c r="K1" s="5" t="s">
        <v>9</v>
      </c>
      <c r="L1" s="6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</row>
    <row r="2" spans="1:18" x14ac:dyDescent="0.25">
      <c r="A2" s="2">
        <v>43770</v>
      </c>
      <c r="B2" s="7">
        <v>56645</v>
      </c>
      <c r="C2" s="7">
        <v>27501008</v>
      </c>
      <c r="D2" s="7">
        <v>27557653</v>
      </c>
      <c r="E2" s="7">
        <v>827</v>
      </c>
      <c r="F2" s="7">
        <v>6976</v>
      </c>
      <c r="G2" s="7">
        <v>78</v>
      </c>
      <c r="H2" s="7">
        <v>1809</v>
      </c>
      <c r="I2" s="7">
        <v>2579</v>
      </c>
      <c r="J2" s="7">
        <v>4388</v>
      </c>
      <c r="K2" s="7">
        <v>3951</v>
      </c>
      <c r="L2" s="7">
        <v>3893</v>
      </c>
      <c r="M2" s="7">
        <v>874</v>
      </c>
      <c r="N2" s="7">
        <v>824</v>
      </c>
      <c r="O2" s="7">
        <v>40</v>
      </c>
      <c r="P2" s="7">
        <v>256</v>
      </c>
      <c r="Q2" s="7">
        <v>215</v>
      </c>
      <c r="R2" s="7">
        <v>34</v>
      </c>
    </row>
    <row r="3" spans="1:18" x14ac:dyDescent="0.25">
      <c r="A3" s="2">
        <v>43739</v>
      </c>
      <c r="B3" s="7">
        <v>46773</v>
      </c>
      <c r="C3" s="7">
        <v>18535330</v>
      </c>
      <c r="D3" s="7">
        <v>18582103</v>
      </c>
      <c r="E3" s="7">
        <v>826</v>
      </c>
      <c r="F3" s="7">
        <v>2912</v>
      </c>
      <c r="G3" s="7">
        <v>60</v>
      </c>
      <c r="H3" s="7">
        <v>1985</v>
      </c>
      <c r="I3" s="7">
        <v>2562</v>
      </c>
      <c r="J3" s="7">
        <v>4547</v>
      </c>
      <c r="K3" s="7">
        <v>4113</v>
      </c>
      <c r="L3" s="7">
        <v>4088</v>
      </c>
      <c r="M3" s="7">
        <v>936</v>
      </c>
      <c r="N3" s="7">
        <v>898</v>
      </c>
      <c r="O3" s="7">
        <v>50</v>
      </c>
      <c r="P3" s="7">
        <v>214</v>
      </c>
      <c r="Q3" s="7">
        <v>182</v>
      </c>
      <c r="R3" s="7">
        <v>35</v>
      </c>
    </row>
    <row r="4" spans="1:18" x14ac:dyDescent="0.25">
      <c r="A4" s="2">
        <v>43709</v>
      </c>
      <c r="B4" s="7">
        <v>40546</v>
      </c>
      <c r="C4" s="7">
        <v>16804459</v>
      </c>
      <c r="D4" s="7">
        <v>16845005</v>
      </c>
      <c r="E4" s="7">
        <v>742</v>
      </c>
      <c r="F4" s="7">
        <v>2359</v>
      </c>
      <c r="G4" s="7">
        <v>29</v>
      </c>
      <c r="H4" s="7">
        <v>1860</v>
      </c>
      <c r="I4" s="7">
        <v>2469</v>
      </c>
      <c r="J4" s="7">
        <v>4329</v>
      </c>
      <c r="K4" s="7">
        <v>3914</v>
      </c>
      <c r="L4" s="8">
        <v>3908</v>
      </c>
      <c r="M4" s="7">
        <v>871</v>
      </c>
      <c r="N4" s="7">
        <v>813</v>
      </c>
      <c r="O4" s="7">
        <v>39</v>
      </c>
      <c r="P4" s="7">
        <v>199</v>
      </c>
      <c r="Q4" s="7">
        <v>170</v>
      </c>
      <c r="R4" s="7">
        <v>23</v>
      </c>
    </row>
    <row r="5" spans="1:18" x14ac:dyDescent="0.25">
      <c r="A5" s="2">
        <v>43678</v>
      </c>
      <c r="B5" s="7">
        <v>46555</v>
      </c>
      <c r="C5" s="7">
        <v>17303992</v>
      </c>
      <c r="D5" s="7">
        <v>17350547</v>
      </c>
      <c r="E5" s="7">
        <v>660</v>
      </c>
      <c r="F5" s="7">
        <v>1756</v>
      </c>
      <c r="G5" s="7">
        <v>30</v>
      </c>
      <c r="H5" s="7">
        <v>2125</v>
      </c>
      <c r="I5" s="7">
        <v>2531</v>
      </c>
      <c r="J5" s="7">
        <v>4656</v>
      </c>
      <c r="K5" s="7">
        <v>4291</v>
      </c>
      <c r="L5" s="8">
        <v>4225</v>
      </c>
      <c r="M5" s="7">
        <v>930</v>
      </c>
      <c r="N5" s="7">
        <v>911</v>
      </c>
      <c r="O5" s="7">
        <v>48</v>
      </c>
      <c r="P5" s="7">
        <v>255</v>
      </c>
      <c r="Q5" s="7">
        <v>228</v>
      </c>
      <c r="R5" s="7">
        <v>29</v>
      </c>
    </row>
    <row r="6" spans="1:18" x14ac:dyDescent="0.25">
      <c r="A6" s="2">
        <v>43647</v>
      </c>
      <c r="B6" s="7">
        <v>46578</v>
      </c>
      <c r="C6" s="7">
        <v>18367254</v>
      </c>
      <c r="D6" s="7">
        <v>18413832</v>
      </c>
      <c r="E6" s="7">
        <v>596</v>
      </c>
      <c r="F6" s="7">
        <v>2155</v>
      </c>
      <c r="G6" s="7">
        <v>93</v>
      </c>
      <c r="H6" s="7">
        <v>2364</v>
      </c>
      <c r="I6" s="7">
        <v>3008</v>
      </c>
      <c r="J6" s="7">
        <v>5372</v>
      </c>
      <c r="K6" s="7">
        <v>4828</v>
      </c>
      <c r="L6" s="8">
        <v>4928</v>
      </c>
      <c r="M6" s="7">
        <v>1122</v>
      </c>
      <c r="N6" s="7">
        <v>1052</v>
      </c>
      <c r="O6" s="7">
        <v>81</v>
      </c>
      <c r="P6" s="7">
        <v>165</v>
      </c>
      <c r="Q6" s="7">
        <v>144</v>
      </c>
      <c r="R6" s="7">
        <v>20</v>
      </c>
    </row>
    <row r="7" spans="1:18" x14ac:dyDescent="0.25">
      <c r="A7" s="2">
        <v>43617</v>
      </c>
      <c r="B7" s="7">
        <v>35758</v>
      </c>
      <c r="C7" s="7">
        <v>17079749</v>
      </c>
      <c r="D7" s="7">
        <v>17115507</v>
      </c>
      <c r="E7" s="7">
        <v>551</v>
      </c>
      <c r="F7" s="7">
        <v>1506</v>
      </c>
      <c r="G7" s="7">
        <v>21</v>
      </c>
      <c r="H7" s="7">
        <v>1997</v>
      </c>
      <c r="I7" s="7">
        <v>2407</v>
      </c>
      <c r="J7" s="7">
        <v>4404</v>
      </c>
      <c r="K7" s="7">
        <v>4016</v>
      </c>
      <c r="L7" s="8">
        <v>3939</v>
      </c>
      <c r="M7" s="7">
        <v>933</v>
      </c>
      <c r="N7" s="7">
        <v>846</v>
      </c>
      <c r="O7" s="7">
        <v>62</v>
      </c>
      <c r="P7" s="7">
        <v>142</v>
      </c>
      <c r="Q7" s="7">
        <v>125</v>
      </c>
      <c r="R7" s="7">
        <v>12</v>
      </c>
    </row>
    <row r="8" spans="1:18" x14ac:dyDescent="0.25">
      <c r="A8" s="2">
        <v>43586</v>
      </c>
      <c r="B8" s="7">
        <v>43137</v>
      </c>
      <c r="C8" s="7">
        <v>17152509</v>
      </c>
      <c r="D8" s="7">
        <v>17195646</v>
      </c>
      <c r="E8" s="7">
        <v>767</v>
      </c>
      <c r="F8" s="7">
        <v>1769</v>
      </c>
      <c r="G8" s="7">
        <v>34</v>
      </c>
      <c r="H8" s="7">
        <v>2053</v>
      </c>
      <c r="I8" s="7">
        <v>2890</v>
      </c>
      <c r="J8" s="7">
        <v>4943</v>
      </c>
      <c r="K8" s="7">
        <v>4480</v>
      </c>
      <c r="L8" s="8">
        <v>4496</v>
      </c>
      <c r="M8" s="7">
        <v>1034</v>
      </c>
      <c r="N8" s="7">
        <v>992</v>
      </c>
      <c r="O8" s="7">
        <v>55</v>
      </c>
      <c r="P8" s="7">
        <v>202</v>
      </c>
      <c r="Q8" s="7">
        <v>178</v>
      </c>
      <c r="R8" s="7">
        <v>29</v>
      </c>
    </row>
    <row r="9" spans="1:18" x14ac:dyDescent="0.25">
      <c r="A9" s="2">
        <v>43556</v>
      </c>
      <c r="B9" s="7">
        <v>36320</v>
      </c>
      <c r="C9" s="7">
        <v>15873166</v>
      </c>
      <c r="D9" s="7">
        <v>15909486</v>
      </c>
      <c r="E9" s="7">
        <v>593</v>
      </c>
      <c r="F9" s="7">
        <v>16520</v>
      </c>
      <c r="G9" s="7">
        <v>37</v>
      </c>
      <c r="H9" s="7">
        <v>1885</v>
      </c>
      <c r="I9" s="7">
        <v>2508</v>
      </c>
      <c r="J9" s="7">
        <v>4393</v>
      </c>
      <c r="K9" s="7">
        <v>4080</v>
      </c>
      <c r="L9" s="8">
        <v>4053</v>
      </c>
      <c r="M9" s="7">
        <v>1033</v>
      </c>
      <c r="N9" s="7">
        <v>949</v>
      </c>
      <c r="O9" s="7">
        <v>71</v>
      </c>
      <c r="P9" s="7">
        <v>170</v>
      </c>
      <c r="Q9" s="7">
        <v>141</v>
      </c>
      <c r="R9" s="7">
        <v>26</v>
      </c>
    </row>
    <row r="10" spans="1:18" x14ac:dyDescent="0.25">
      <c r="A10" s="2">
        <v>43525</v>
      </c>
      <c r="B10" s="7">
        <v>44149</v>
      </c>
      <c r="C10" s="7">
        <v>14714167</v>
      </c>
      <c r="D10" s="7">
        <v>14758316</v>
      </c>
      <c r="E10" s="7">
        <v>580</v>
      </c>
      <c r="F10" s="7">
        <v>2495</v>
      </c>
      <c r="G10" s="7">
        <v>146</v>
      </c>
      <c r="H10" s="7">
        <v>2365</v>
      </c>
      <c r="I10" s="7">
        <v>2591</v>
      </c>
      <c r="J10" s="7">
        <v>4956</v>
      </c>
      <c r="K10" s="7">
        <v>4517</v>
      </c>
      <c r="L10" s="8">
        <v>4473</v>
      </c>
      <c r="M10" s="7">
        <v>1138</v>
      </c>
      <c r="N10" s="7">
        <v>1051</v>
      </c>
      <c r="O10" s="7">
        <v>72</v>
      </c>
      <c r="P10" s="7">
        <v>282</v>
      </c>
      <c r="Q10" s="7">
        <v>279</v>
      </c>
      <c r="R10" s="7">
        <v>42</v>
      </c>
    </row>
    <row r="11" spans="1:18" x14ac:dyDescent="0.25">
      <c r="A11" s="2">
        <v>43497</v>
      </c>
      <c r="B11" s="7">
        <v>36976</v>
      </c>
      <c r="C11" s="7">
        <v>13555433</v>
      </c>
      <c r="D11" s="7">
        <v>13592409</v>
      </c>
      <c r="E11" s="7">
        <v>577</v>
      </c>
      <c r="F11" s="7">
        <v>1317</v>
      </c>
      <c r="G11" s="7">
        <v>44</v>
      </c>
      <c r="H11" s="7">
        <v>2068</v>
      </c>
      <c r="I11" s="7">
        <v>2607</v>
      </c>
      <c r="J11" s="7">
        <v>4675</v>
      </c>
      <c r="K11" s="7">
        <v>4261</v>
      </c>
      <c r="L11" s="8">
        <v>4431</v>
      </c>
      <c r="M11" s="7">
        <v>872</v>
      </c>
      <c r="N11" s="7">
        <v>823</v>
      </c>
      <c r="O11" s="7">
        <v>51</v>
      </c>
      <c r="P11" s="7">
        <v>249</v>
      </c>
      <c r="Q11" s="7">
        <v>211</v>
      </c>
      <c r="R11" s="7">
        <v>20</v>
      </c>
    </row>
    <row r="12" spans="1:18" x14ac:dyDescent="0.25">
      <c r="A12" s="2">
        <v>43466</v>
      </c>
      <c r="B12" s="7">
        <v>35082</v>
      </c>
      <c r="C12" s="7">
        <v>13772110</v>
      </c>
      <c r="D12" s="7">
        <v>13807192</v>
      </c>
      <c r="E12" s="7">
        <v>493</v>
      </c>
      <c r="F12" s="7">
        <v>1873</v>
      </c>
      <c r="G12" s="7">
        <v>33</v>
      </c>
      <c r="H12" s="7">
        <v>1545</v>
      </c>
      <c r="I12" s="7">
        <v>2542</v>
      </c>
      <c r="J12" s="7">
        <v>4087</v>
      </c>
      <c r="K12" s="7">
        <v>3619</v>
      </c>
      <c r="L12" s="8">
        <v>3519</v>
      </c>
      <c r="M12" s="7">
        <v>664</v>
      </c>
      <c r="N12" s="7">
        <v>587</v>
      </c>
      <c r="O12" s="7">
        <v>43</v>
      </c>
      <c r="P12" s="7">
        <v>282</v>
      </c>
      <c r="Q12" s="7">
        <v>241</v>
      </c>
      <c r="R12" s="7">
        <v>31</v>
      </c>
    </row>
    <row r="13" spans="1:18" x14ac:dyDescent="0.25">
      <c r="A13" s="2">
        <v>43435</v>
      </c>
      <c r="B13" s="7">
        <v>30669</v>
      </c>
      <c r="C13" s="7">
        <v>14064796</v>
      </c>
      <c r="D13" s="7">
        <v>14095465</v>
      </c>
      <c r="E13" s="7">
        <v>423</v>
      </c>
      <c r="F13" s="7">
        <v>1920</v>
      </c>
      <c r="G13" s="7">
        <v>34</v>
      </c>
      <c r="H13" s="7">
        <v>2243</v>
      </c>
      <c r="I13" s="7">
        <v>2320</v>
      </c>
      <c r="J13" s="7">
        <v>4563</v>
      </c>
      <c r="K13" s="7">
        <v>4210</v>
      </c>
      <c r="L13" s="8">
        <v>4404</v>
      </c>
      <c r="M13" s="7">
        <v>893</v>
      </c>
      <c r="N13" s="7">
        <v>883</v>
      </c>
      <c r="O13" s="7">
        <v>48</v>
      </c>
      <c r="P13" s="7">
        <v>234</v>
      </c>
      <c r="Q13" s="7">
        <v>213</v>
      </c>
      <c r="R13" s="7">
        <v>31</v>
      </c>
    </row>
    <row r="14" spans="1:18" x14ac:dyDescent="0.25">
      <c r="A14" s="2">
        <v>43405</v>
      </c>
      <c r="B14" s="7">
        <v>46503</v>
      </c>
      <c r="C14" s="7">
        <v>14140692</v>
      </c>
      <c r="D14" s="7">
        <v>14187195</v>
      </c>
      <c r="E14" s="7">
        <v>598</v>
      </c>
      <c r="F14" s="7">
        <v>1796</v>
      </c>
      <c r="G14" s="7">
        <v>41</v>
      </c>
      <c r="H14" s="7">
        <v>2827</v>
      </c>
      <c r="I14" s="7">
        <v>2520</v>
      </c>
      <c r="J14" s="7">
        <v>5347</v>
      </c>
      <c r="K14" s="7">
        <v>4922</v>
      </c>
      <c r="L14" s="8">
        <v>4901</v>
      </c>
      <c r="M14" s="7">
        <v>1361</v>
      </c>
      <c r="N14" s="7">
        <v>1326</v>
      </c>
      <c r="O14" s="7">
        <v>63</v>
      </c>
      <c r="P14" s="7">
        <v>240</v>
      </c>
      <c r="Q14" s="7">
        <v>202</v>
      </c>
      <c r="R14" s="7">
        <v>28</v>
      </c>
    </row>
    <row r="15" spans="1:18" x14ac:dyDescent="0.25">
      <c r="A15" s="2">
        <v>43374</v>
      </c>
      <c r="B15" s="7">
        <v>49793</v>
      </c>
      <c r="C15" s="7">
        <v>14640514</v>
      </c>
      <c r="D15" s="7">
        <v>14690307</v>
      </c>
      <c r="E15" s="7">
        <v>710</v>
      </c>
      <c r="F15" s="7">
        <v>1587</v>
      </c>
      <c r="G15" s="7">
        <v>71</v>
      </c>
      <c r="H15" s="7">
        <v>2954</v>
      </c>
      <c r="I15" s="7">
        <v>2495</v>
      </c>
      <c r="J15" s="7">
        <v>5449</v>
      </c>
      <c r="K15" s="7">
        <v>5002</v>
      </c>
      <c r="L15" s="8">
        <v>4782</v>
      </c>
      <c r="M15" s="7">
        <v>1193</v>
      </c>
      <c r="N15" s="7">
        <v>1125</v>
      </c>
      <c r="O15" s="7">
        <v>53</v>
      </c>
      <c r="P15" s="7">
        <v>182</v>
      </c>
      <c r="Q15" s="7">
        <v>155</v>
      </c>
      <c r="R15" s="7">
        <v>26</v>
      </c>
    </row>
    <row r="16" spans="1:18" x14ac:dyDescent="0.25">
      <c r="A16" s="2">
        <v>43344</v>
      </c>
      <c r="B16" s="7">
        <v>44157</v>
      </c>
      <c r="C16" s="7">
        <v>15615403</v>
      </c>
      <c r="D16" s="7">
        <v>15659560</v>
      </c>
      <c r="E16" s="7">
        <v>653</v>
      </c>
      <c r="F16" s="7">
        <v>1968</v>
      </c>
      <c r="G16" s="7">
        <v>80</v>
      </c>
      <c r="H16" s="7">
        <v>2255</v>
      </c>
      <c r="I16" s="7">
        <v>2203</v>
      </c>
      <c r="J16" s="7">
        <v>4458</v>
      </c>
      <c r="K16" s="7">
        <v>4088</v>
      </c>
      <c r="L16" s="8">
        <v>3973</v>
      </c>
      <c r="M16" s="7">
        <v>1042</v>
      </c>
      <c r="N16" s="7">
        <v>1068</v>
      </c>
      <c r="O16" s="7">
        <v>42</v>
      </c>
      <c r="P16" s="7">
        <v>189</v>
      </c>
      <c r="Q16" s="7">
        <v>142</v>
      </c>
      <c r="R16" s="7">
        <v>39</v>
      </c>
    </row>
    <row r="17" spans="1:18" x14ac:dyDescent="0.25">
      <c r="A17" s="2">
        <v>43313</v>
      </c>
      <c r="B17" s="7">
        <v>52031</v>
      </c>
      <c r="C17" s="7">
        <v>17836379</v>
      </c>
      <c r="D17" s="7">
        <v>17888410</v>
      </c>
      <c r="E17" s="7">
        <v>683</v>
      </c>
      <c r="F17" s="7">
        <v>2344</v>
      </c>
      <c r="G17" s="7">
        <v>95</v>
      </c>
      <c r="H17" s="7">
        <v>2777</v>
      </c>
      <c r="I17" s="7">
        <v>2552</v>
      </c>
      <c r="J17" s="7">
        <v>5329</v>
      </c>
      <c r="K17" s="7">
        <v>4821</v>
      </c>
      <c r="L17" s="8">
        <v>4851</v>
      </c>
      <c r="M17" s="7">
        <v>1382</v>
      </c>
      <c r="N17" s="7">
        <v>1283</v>
      </c>
      <c r="O17" s="7">
        <v>47</v>
      </c>
      <c r="P17" s="7">
        <v>138</v>
      </c>
      <c r="Q17" s="7">
        <v>115</v>
      </c>
      <c r="R17" s="7">
        <v>18</v>
      </c>
    </row>
    <row r="18" spans="1:18" x14ac:dyDescent="0.25">
      <c r="A18" s="2">
        <v>43282</v>
      </c>
      <c r="B18" s="7">
        <v>45081</v>
      </c>
      <c r="C18" s="7">
        <v>15406799</v>
      </c>
      <c r="D18" s="7">
        <v>15451880</v>
      </c>
      <c r="E18" s="7">
        <v>607</v>
      </c>
      <c r="F18" s="7">
        <v>2056</v>
      </c>
      <c r="G18" s="7">
        <v>23</v>
      </c>
      <c r="H18" s="7">
        <v>2370</v>
      </c>
      <c r="I18" s="7">
        <v>2454</v>
      </c>
      <c r="J18" s="7">
        <v>4824</v>
      </c>
      <c r="K18" s="7">
        <v>4372</v>
      </c>
      <c r="L18" s="8">
        <v>4367</v>
      </c>
      <c r="M18" s="7">
        <v>947</v>
      </c>
      <c r="N18" s="7">
        <v>878</v>
      </c>
      <c r="O18" s="7">
        <v>57</v>
      </c>
      <c r="P18" s="7">
        <v>129</v>
      </c>
      <c r="Q18" s="7">
        <v>104</v>
      </c>
      <c r="R18" s="7">
        <v>24</v>
      </c>
    </row>
    <row r="19" spans="1:18" x14ac:dyDescent="0.25">
      <c r="A19" s="2">
        <v>43252</v>
      </c>
      <c r="B19" s="7">
        <v>37953</v>
      </c>
      <c r="C19" s="7">
        <v>15903099</v>
      </c>
      <c r="D19" s="7">
        <v>15941052</v>
      </c>
      <c r="E19" s="7">
        <v>623</v>
      </c>
      <c r="F19" s="7">
        <v>1508</v>
      </c>
      <c r="G19" s="7">
        <v>24</v>
      </c>
      <c r="H19" s="7">
        <v>2043</v>
      </c>
      <c r="I19" s="7">
        <v>2452</v>
      </c>
      <c r="J19" s="7">
        <v>4495</v>
      </c>
      <c r="K19" s="7">
        <v>4183</v>
      </c>
      <c r="L19" s="8">
        <v>4206</v>
      </c>
      <c r="M19" s="7">
        <v>982</v>
      </c>
      <c r="N19" s="7">
        <v>908</v>
      </c>
      <c r="O19" s="7">
        <v>46</v>
      </c>
      <c r="P19" s="7">
        <v>128</v>
      </c>
      <c r="Q19" s="7">
        <v>108</v>
      </c>
      <c r="R19" s="7">
        <v>17</v>
      </c>
    </row>
    <row r="20" spans="1:18" x14ac:dyDescent="0.25">
      <c r="A20" s="2">
        <v>43221</v>
      </c>
      <c r="B20" s="7">
        <v>48434</v>
      </c>
      <c r="C20" s="7">
        <v>15307888</v>
      </c>
      <c r="D20" s="7">
        <v>15356322</v>
      </c>
      <c r="E20" s="7">
        <v>725</v>
      </c>
      <c r="F20" s="7">
        <v>2424</v>
      </c>
      <c r="G20" s="7">
        <v>41</v>
      </c>
      <c r="H20" s="7">
        <v>2566</v>
      </c>
      <c r="I20" s="7">
        <v>2863</v>
      </c>
      <c r="J20" s="7">
        <v>5429</v>
      </c>
      <c r="K20" s="7">
        <v>4865</v>
      </c>
      <c r="L20" s="8">
        <v>5073</v>
      </c>
      <c r="M20" s="7">
        <v>1151</v>
      </c>
      <c r="N20" s="7">
        <v>1128</v>
      </c>
      <c r="O20" s="7">
        <v>52</v>
      </c>
      <c r="P20" s="7">
        <v>165</v>
      </c>
      <c r="Q20" s="7">
        <v>129</v>
      </c>
      <c r="R20" s="7">
        <v>38</v>
      </c>
    </row>
    <row r="21" spans="1:18" x14ac:dyDescent="0.25">
      <c r="A21" s="2">
        <v>43191</v>
      </c>
      <c r="B21" s="7">
        <v>40916</v>
      </c>
      <c r="C21" s="7">
        <v>15058856</v>
      </c>
      <c r="D21" s="7">
        <v>15099772</v>
      </c>
      <c r="E21" s="7">
        <v>485</v>
      </c>
      <c r="F21" s="7">
        <v>1781</v>
      </c>
      <c r="G21" s="7">
        <v>21</v>
      </c>
      <c r="H21" s="7">
        <v>2202</v>
      </c>
      <c r="I21" s="7">
        <v>2528</v>
      </c>
      <c r="J21" s="7">
        <v>4730</v>
      </c>
      <c r="K21" s="7">
        <v>4258</v>
      </c>
      <c r="L21" s="8">
        <v>4170</v>
      </c>
      <c r="M21" s="7">
        <v>1031</v>
      </c>
      <c r="N21" s="7">
        <v>977</v>
      </c>
      <c r="O21" s="7">
        <v>54</v>
      </c>
      <c r="P21" s="7">
        <v>211</v>
      </c>
      <c r="Q21" s="7">
        <v>170</v>
      </c>
      <c r="R21" s="7">
        <v>47</v>
      </c>
    </row>
    <row r="22" spans="1:18" x14ac:dyDescent="0.25">
      <c r="A22" s="2">
        <v>43160</v>
      </c>
      <c r="B22" s="7">
        <v>46290</v>
      </c>
      <c r="C22" s="7">
        <v>14778682</v>
      </c>
      <c r="D22" s="7">
        <v>14824972</v>
      </c>
      <c r="E22" s="7">
        <v>611</v>
      </c>
      <c r="F22" s="7">
        <v>1609</v>
      </c>
      <c r="G22" s="7">
        <v>39</v>
      </c>
      <c r="H22" s="7">
        <v>2266</v>
      </c>
      <c r="I22" s="7">
        <v>2558</v>
      </c>
      <c r="J22" s="7">
        <v>4824</v>
      </c>
      <c r="K22" s="7">
        <v>4379</v>
      </c>
      <c r="L22" s="8">
        <v>4295</v>
      </c>
      <c r="M22" s="7">
        <v>1174</v>
      </c>
      <c r="N22" s="7">
        <v>1109</v>
      </c>
      <c r="O22" s="7">
        <v>70</v>
      </c>
      <c r="P22" s="7">
        <v>215</v>
      </c>
      <c r="Q22" s="7">
        <v>196</v>
      </c>
      <c r="R22" s="7">
        <v>23</v>
      </c>
    </row>
    <row r="23" spans="1:18" x14ac:dyDescent="0.25">
      <c r="A23" s="2">
        <v>43132</v>
      </c>
      <c r="B23" s="7">
        <v>40689</v>
      </c>
      <c r="C23" s="7">
        <v>16434560</v>
      </c>
      <c r="D23" s="7">
        <v>16475249</v>
      </c>
      <c r="E23" s="7">
        <v>425</v>
      </c>
      <c r="F23" s="7">
        <v>3652</v>
      </c>
      <c r="G23" s="7">
        <v>30</v>
      </c>
      <c r="H23" s="7">
        <v>2124</v>
      </c>
      <c r="I23" s="7">
        <v>2606</v>
      </c>
      <c r="J23" s="7">
        <v>4730</v>
      </c>
      <c r="K23" s="7">
        <v>4287</v>
      </c>
      <c r="L23" s="8">
        <v>4472</v>
      </c>
      <c r="M23" s="7">
        <v>1089</v>
      </c>
      <c r="N23" s="7">
        <v>1023</v>
      </c>
      <c r="O23" s="7">
        <v>52</v>
      </c>
      <c r="P23" s="7">
        <v>228</v>
      </c>
      <c r="Q23" s="7">
        <v>196</v>
      </c>
      <c r="R23" s="7">
        <v>33</v>
      </c>
    </row>
    <row r="24" spans="1:18" x14ac:dyDescent="0.25">
      <c r="A24" s="2">
        <v>43101</v>
      </c>
      <c r="B24" s="7">
        <v>41873</v>
      </c>
      <c r="C24" s="7">
        <v>15094120</v>
      </c>
      <c r="D24" s="7">
        <v>15135993</v>
      </c>
      <c r="E24" s="7">
        <v>462</v>
      </c>
      <c r="F24" s="7">
        <v>6744</v>
      </c>
      <c r="G24" s="7">
        <v>39</v>
      </c>
      <c r="H24" s="7">
        <v>1763</v>
      </c>
      <c r="I24" s="7">
        <v>2482</v>
      </c>
      <c r="J24" s="7">
        <v>4245</v>
      </c>
      <c r="K24" s="7">
        <v>3773</v>
      </c>
      <c r="L24" s="8">
        <v>3606</v>
      </c>
      <c r="M24" s="7">
        <v>845</v>
      </c>
      <c r="N24" s="7">
        <v>762</v>
      </c>
      <c r="O24" s="7">
        <v>54</v>
      </c>
      <c r="P24" s="7">
        <v>271</v>
      </c>
      <c r="Q24" s="7">
        <v>239</v>
      </c>
      <c r="R24" s="7">
        <v>22</v>
      </c>
    </row>
    <row r="25" spans="1:18" x14ac:dyDescent="0.25">
      <c r="A25" s="2">
        <v>43070</v>
      </c>
      <c r="B25" s="7">
        <v>33588</v>
      </c>
      <c r="C25" s="7">
        <v>16907519</v>
      </c>
      <c r="D25" s="7">
        <v>16941107</v>
      </c>
      <c r="E25" s="7">
        <v>382</v>
      </c>
      <c r="F25" s="7">
        <v>9274</v>
      </c>
      <c r="G25" s="7">
        <v>447</v>
      </c>
      <c r="H25" s="7">
        <v>1795</v>
      </c>
      <c r="I25" s="7">
        <v>2355</v>
      </c>
      <c r="J25" s="7">
        <v>4150</v>
      </c>
      <c r="K25" s="7">
        <v>3800</v>
      </c>
      <c r="L25" s="8">
        <v>4018</v>
      </c>
      <c r="M25" s="7">
        <v>846</v>
      </c>
      <c r="N25" s="7">
        <v>817</v>
      </c>
      <c r="O25" s="7">
        <v>53</v>
      </c>
      <c r="P25" s="7">
        <v>258</v>
      </c>
      <c r="Q25" s="7">
        <v>239</v>
      </c>
      <c r="R25" s="7">
        <v>29</v>
      </c>
    </row>
    <row r="26" spans="1:18" x14ac:dyDescent="0.25">
      <c r="A26" s="2">
        <v>43040</v>
      </c>
      <c r="B26" s="7">
        <v>50010</v>
      </c>
      <c r="C26" s="7">
        <v>12476047</v>
      </c>
      <c r="D26" s="7">
        <v>12526057</v>
      </c>
      <c r="E26" s="7">
        <v>634</v>
      </c>
      <c r="F26" s="7">
        <v>2785</v>
      </c>
      <c r="G26" s="7">
        <v>47</v>
      </c>
      <c r="H26" s="7">
        <v>2526</v>
      </c>
      <c r="I26" s="7">
        <v>2298</v>
      </c>
      <c r="J26" s="7">
        <v>4824</v>
      </c>
      <c r="K26" s="7">
        <v>4382</v>
      </c>
      <c r="L26" s="8">
        <v>4226</v>
      </c>
      <c r="M26" s="7">
        <v>1121</v>
      </c>
      <c r="N26" s="7">
        <v>1070</v>
      </c>
      <c r="O26" s="7">
        <v>60</v>
      </c>
      <c r="P26" s="7">
        <v>216</v>
      </c>
      <c r="Q26" s="7">
        <v>173</v>
      </c>
      <c r="R26" s="7">
        <v>37</v>
      </c>
    </row>
    <row r="27" spans="1:18" x14ac:dyDescent="0.25">
      <c r="A27" s="2">
        <v>43009</v>
      </c>
      <c r="B27" s="7">
        <v>46115</v>
      </c>
      <c r="C27" s="7">
        <v>12623496</v>
      </c>
      <c r="D27" s="7">
        <v>12669611</v>
      </c>
      <c r="E27" s="7">
        <v>629</v>
      </c>
      <c r="F27" s="7">
        <v>10841</v>
      </c>
      <c r="G27" s="7">
        <v>26</v>
      </c>
      <c r="H27" s="7">
        <v>2621</v>
      </c>
      <c r="I27" s="7">
        <v>2287</v>
      </c>
      <c r="J27" s="7">
        <v>4908</v>
      </c>
      <c r="K27" s="7">
        <v>4537</v>
      </c>
      <c r="L27" s="8">
        <v>4520</v>
      </c>
      <c r="M27" s="7">
        <v>1011</v>
      </c>
      <c r="N27" s="7">
        <v>957</v>
      </c>
      <c r="O27" s="7">
        <v>54</v>
      </c>
      <c r="P27" s="7">
        <v>201</v>
      </c>
      <c r="Q27" s="7">
        <v>158</v>
      </c>
      <c r="R27" s="7">
        <v>37</v>
      </c>
    </row>
    <row r="28" spans="1:18" x14ac:dyDescent="0.25">
      <c r="A28" s="2">
        <v>42979</v>
      </c>
      <c r="B28" s="7">
        <v>44906</v>
      </c>
      <c r="C28" s="7">
        <v>22709976</v>
      </c>
      <c r="D28" s="7">
        <v>22754882</v>
      </c>
      <c r="E28" s="7">
        <v>654</v>
      </c>
      <c r="F28" s="7">
        <v>11751</v>
      </c>
      <c r="G28" s="7">
        <v>36</v>
      </c>
      <c r="H28" s="7">
        <v>2350</v>
      </c>
      <c r="I28" s="7">
        <v>2215</v>
      </c>
      <c r="J28" s="7">
        <v>4565</v>
      </c>
      <c r="K28" s="7">
        <v>4154</v>
      </c>
      <c r="L28" s="8">
        <v>4308</v>
      </c>
      <c r="M28" s="7">
        <v>938</v>
      </c>
      <c r="N28" s="7">
        <v>877</v>
      </c>
      <c r="O28" s="7">
        <v>56</v>
      </c>
      <c r="P28" s="7">
        <v>161</v>
      </c>
      <c r="Q28" s="7">
        <v>134</v>
      </c>
      <c r="R28" s="7">
        <v>31</v>
      </c>
    </row>
    <row r="29" spans="1:18" x14ac:dyDescent="0.25">
      <c r="A29" s="2">
        <v>42948</v>
      </c>
      <c r="B29" s="7">
        <v>56478</v>
      </c>
      <c r="C29" s="7">
        <v>41615835</v>
      </c>
      <c r="D29" s="7">
        <v>41672313</v>
      </c>
      <c r="E29" s="7">
        <v>662</v>
      </c>
      <c r="F29" s="7">
        <v>3966</v>
      </c>
      <c r="G29" s="7">
        <v>98</v>
      </c>
      <c r="H29" s="7">
        <v>2876</v>
      </c>
      <c r="I29" s="7">
        <v>2574</v>
      </c>
      <c r="J29" s="7">
        <v>5450</v>
      </c>
      <c r="K29" s="7">
        <v>4978</v>
      </c>
      <c r="L29" s="8">
        <v>4963</v>
      </c>
      <c r="M29" s="7">
        <v>1079</v>
      </c>
      <c r="N29" s="7">
        <v>1007</v>
      </c>
      <c r="O29" s="7">
        <v>62</v>
      </c>
      <c r="P29" s="7">
        <v>139</v>
      </c>
      <c r="Q29" s="7">
        <v>117</v>
      </c>
      <c r="R29" s="7">
        <v>24</v>
      </c>
    </row>
    <row r="30" spans="1:18" x14ac:dyDescent="0.25">
      <c r="A30" s="2">
        <v>42917</v>
      </c>
      <c r="B30" s="7">
        <v>51707</v>
      </c>
      <c r="C30" s="7">
        <v>124069792</v>
      </c>
      <c r="D30" s="7">
        <v>124121499</v>
      </c>
      <c r="E30" s="7">
        <v>559</v>
      </c>
      <c r="F30" s="7">
        <v>2797</v>
      </c>
      <c r="G30" s="7">
        <v>61</v>
      </c>
      <c r="H30" s="7">
        <v>2358</v>
      </c>
      <c r="I30" s="7">
        <v>2415</v>
      </c>
      <c r="J30" s="7">
        <v>4773</v>
      </c>
      <c r="K30" s="7">
        <v>4325</v>
      </c>
      <c r="L30" s="8">
        <v>4532</v>
      </c>
      <c r="M30" s="7">
        <v>943</v>
      </c>
      <c r="N30" s="7">
        <v>903</v>
      </c>
      <c r="O30" s="7">
        <v>53</v>
      </c>
      <c r="P30" s="7">
        <v>145</v>
      </c>
      <c r="Q30" s="7">
        <v>132</v>
      </c>
      <c r="R30" s="7">
        <v>18</v>
      </c>
    </row>
    <row r="31" spans="1:18" x14ac:dyDescent="0.25">
      <c r="A31" s="2">
        <v>42887</v>
      </c>
      <c r="B31" s="7">
        <v>45942</v>
      </c>
      <c r="C31" s="7">
        <v>48574991</v>
      </c>
      <c r="D31" s="7">
        <v>48620933</v>
      </c>
      <c r="E31" s="7">
        <v>581</v>
      </c>
      <c r="F31" s="7">
        <v>4518</v>
      </c>
      <c r="G31" s="7">
        <v>527</v>
      </c>
      <c r="H31" s="7">
        <v>2414</v>
      </c>
      <c r="I31" s="7">
        <v>2477</v>
      </c>
      <c r="J31" s="7">
        <v>4891</v>
      </c>
      <c r="K31" s="7">
        <v>4368</v>
      </c>
      <c r="L31" s="8">
        <v>4443</v>
      </c>
      <c r="M31" s="7">
        <v>913</v>
      </c>
      <c r="N31" s="7">
        <v>863</v>
      </c>
      <c r="O31" s="7">
        <v>57</v>
      </c>
      <c r="P31" s="7">
        <v>136</v>
      </c>
      <c r="Q31" s="7">
        <v>108</v>
      </c>
      <c r="R31" s="7">
        <v>19</v>
      </c>
    </row>
    <row r="32" spans="1:18" ht="14.25" customHeight="1" x14ac:dyDescent="0.25">
      <c r="A32" s="2">
        <v>42856</v>
      </c>
      <c r="B32" s="7">
        <v>52870</v>
      </c>
      <c r="C32" s="7">
        <v>12851216</v>
      </c>
      <c r="D32" s="7">
        <v>12904086</v>
      </c>
      <c r="E32" s="7">
        <v>711</v>
      </c>
      <c r="F32" s="7">
        <v>2759</v>
      </c>
      <c r="G32" s="7">
        <v>6</v>
      </c>
      <c r="H32" s="7">
        <v>2742</v>
      </c>
      <c r="I32" s="7">
        <v>2707</v>
      </c>
      <c r="J32" s="7">
        <v>5449</v>
      </c>
      <c r="K32" s="7">
        <v>5001</v>
      </c>
      <c r="L32" s="8">
        <v>4772</v>
      </c>
      <c r="M32" s="7">
        <v>1177</v>
      </c>
      <c r="N32" s="7">
        <v>1091</v>
      </c>
      <c r="O32" s="7">
        <v>63</v>
      </c>
      <c r="P32" s="7">
        <v>134</v>
      </c>
      <c r="Q32" s="7">
        <v>103</v>
      </c>
      <c r="R32" s="7">
        <v>26</v>
      </c>
    </row>
    <row r="33" spans="1:18" ht="16.5" customHeight="1" x14ac:dyDescent="0.25">
      <c r="A33" s="2">
        <v>42826</v>
      </c>
      <c r="B33" s="7">
        <v>39150</v>
      </c>
      <c r="C33" s="7">
        <v>10511578</v>
      </c>
      <c r="D33" s="7">
        <v>10550728</v>
      </c>
      <c r="E33" s="7">
        <v>564</v>
      </c>
      <c r="F33" s="7">
        <v>2007</v>
      </c>
      <c r="G33" s="7">
        <v>10</v>
      </c>
      <c r="H33" s="7">
        <v>1987</v>
      </c>
      <c r="I33" s="7">
        <v>2239</v>
      </c>
      <c r="J33" s="7">
        <v>4226</v>
      </c>
      <c r="K33" s="7">
        <v>3781</v>
      </c>
      <c r="L33" s="8">
        <v>3817</v>
      </c>
      <c r="M33" s="7">
        <v>796</v>
      </c>
      <c r="N33" s="7">
        <v>742</v>
      </c>
      <c r="O33" s="7">
        <v>54</v>
      </c>
      <c r="P33" s="7">
        <v>159</v>
      </c>
      <c r="Q33" s="7">
        <v>141</v>
      </c>
      <c r="R33" s="7">
        <v>24</v>
      </c>
    </row>
    <row r="34" spans="1:18" x14ac:dyDescent="0.25">
      <c r="A34" s="2">
        <v>42795</v>
      </c>
      <c r="B34" s="7">
        <v>48967</v>
      </c>
      <c r="C34" s="7">
        <v>12141957</v>
      </c>
      <c r="D34" s="7">
        <v>12190924</v>
      </c>
      <c r="E34" s="7">
        <v>655</v>
      </c>
      <c r="F34" s="7">
        <v>1865</v>
      </c>
      <c r="G34" s="7">
        <v>8</v>
      </c>
      <c r="H34" s="7">
        <v>2525</v>
      </c>
      <c r="I34" s="7">
        <v>2600</v>
      </c>
      <c r="J34" s="7">
        <v>5125</v>
      </c>
      <c r="K34" s="7">
        <v>4613</v>
      </c>
      <c r="L34" s="8">
        <v>4624</v>
      </c>
      <c r="M34" s="7">
        <v>979</v>
      </c>
      <c r="N34" s="7">
        <v>907</v>
      </c>
      <c r="O34" s="7">
        <v>75</v>
      </c>
      <c r="P34" s="7">
        <v>232</v>
      </c>
      <c r="Q34" s="7">
        <v>200</v>
      </c>
      <c r="R34" s="7">
        <v>33</v>
      </c>
    </row>
    <row r="35" spans="1:18" x14ac:dyDescent="0.25">
      <c r="A35" s="2">
        <v>42767</v>
      </c>
      <c r="B35" s="7">
        <v>41480</v>
      </c>
      <c r="C35" s="7">
        <v>11212168</v>
      </c>
      <c r="D35" s="7">
        <v>11253648</v>
      </c>
      <c r="E35" s="7">
        <v>490</v>
      </c>
      <c r="F35" s="7">
        <v>2525</v>
      </c>
      <c r="G35" s="7">
        <v>5</v>
      </c>
      <c r="H35" s="7">
        <v>1703</v>
      </c>
      <c r="I35" s="7">
        <v>2517</v>
      </c>
      <c r="J35" s="7">
        <v>4220</v>
      </c>
      <c r="K35" s="7">
        <v>3760</v>
      </c>
      <c r="L35" s="8">
        <v>3917</v>
      </c>
      <c r="M35" s="7">
        <v>772</v>
      </c>
      <c r="N35" s="7">
        <v>723</v>
      </c>
      <c r="O35" s="7">
        <v>44</v>
      </c>
      <c r="P35" s="7">
        <v>185</v>
      </c>
      <c r="Q35" s="7">
        <v>162</v>
      </c>
      <c r="R35" s="7">
        <v>21</v>
      </c>
    </row>
    <row r="36" spans="1:18" x14ac:dyDescent="0.25">
      <c r="A36" s="2">
        <v>42736</v>
      </c>
      <c r="B36" s="7">
        <v>40044</v>
      </c>
      <c r="C36" s="7">
        <v>9615789</v>
      </c>
      <c r="D36" s="7">
        <v>9655833</v>
      </c>
      <c r="E36" s="7">
        <v>366</v>
      </c>
      <c r="F36" s="7">
        <v>4621</v>
      </c>
      <c r="G36" s="7">
        <v>57</v>
      </c>
      <c r="H36" s="7">
        <v>1178</v>
      </c>
      <c r="I36" s="7">
        <v>2292</v>
      </c>
      <c r="J36" s="7">
        <v>3470</v>
      </c>
      <c r="K36" s="7">
        <v>2958</v>
      </c>
      <c r="L36" s="8">
        <v>3147</v>
      </c>
      <c r="M36" s="7">
        <v>507</v>
      </c>
      <c r="N36" s="7">
        <v>443</v>
      </c>
      <c r="O36" s="7">
        <v>34</v>
      </c>
      <c r="P36" s="7">
        <v>204</v>
      </c>
      <c r="Q36" s="7">
        <v>176</v>
      </c>
      <c r="R36" s="7">
        <v>29</v>
      </c>
    </row>
    <row r="37" spans="1:18" x14ac:dyDescent="0.25">
      <c r="A37" s="2">
        <v>42705</v>
      </c>
      <c r="B37" s="7">
        <v>37053</v>
      </c>
      <c r="C37" s="7">
        <v>9775579</v>
      </c>
      <c r="D37" s="7">
        <v>9812632</v>
      </c>
      <c r="E37" s="7">
        <v>585</v>
      </c>
      <c r="F37" s="7">
        <v>1539</v>
      </c>
      <c r="G37" s="7">
        <v>26</v>
      </c>
      <c r="H37" s="7">
        <v>1661</v>
      </c>
      <c r="I37" s="7">
        <v>2481</v>
      </c>
      <c r="J37" s="7">
        <v>4142</v>
      </c>
      <c r="K37" s="7">
        <v>3648</v>
      </c>
      <c r="L37" s="8">
        <v>3902</v>
      </c>
      <c r="M37" s="7">
        <v>745</v>
      </c>
      <c r="N37" s="7">
        <v>721</v>
      </c>
      <c r="O37" s="7">
        <v>47</v>
      </c>
      <c r="P37" s="7">
        <v>191</v>
      </c>
      <c r="Q37" s="7">
        <v>182</v>
      </c>
      <c r="R37" s="7">
        <v>17</v>
      </c>
    </row>
    <row r="38" spans="1:18" x14ac:dyDescent="0.25">
      <c r="A38" s="2">
        <v>42675</v>
      </c>
      <c r="B38" s="7">
        <v>45871</v>
      </c>
      <c r="C38" s="7">
        <v>9780416</v>
      </c>
      <c r="D38" s="7">
        <v>9826287</v>
      </c>
      <c r="E38" s="7">
        <v>550</v>
      </c>
      <c r="F38" s="7">
        <v>4846</v>
      </c>
      <c r="G38" s="7">
        <v>30</v>
      </c>
      <c r="H38" s="7">
        <v>2231</v>
      </c>
      <c r="I38" s="7">
        <v>2234</v>
      </c>
      <c r="J38" s="7">
        <v>4465</v>
      </c>
      <c r="K38" s="7">
        <v>4099</v>
      </c>
      <c r="L38" s="8">
        <v>4240</v>
      </c>
      <c r="M38" s="7">
        <v>909</v>
      </c>
      <c r="N38" s="7">
        <v>865</v>
      </c>
      <c r="O38" s="7">
        <v>57</v>
      </c>
      <c r="P38" s="7">
        <v>178</v>
      </c>
      <c r="Q38" s="7">
        <v>150</v>
      </c>
      <c r="R38" s="7">
        <v>24</v>
      </c>
    </row>
    <row r="39" spans="1:18" x14ac:dyDescent="0.25">
      <c r="A39" s="2">
        <v>42644</v>
      </c>
      <c r="B39" s="7">
        <v>47486</v>
      </c>
      <c r="C39" s="7">
        <v>12380708</v>
      </c>
      <c r="D39" s="7">
        <v>12428194</v>
      </c>
      <c r="E39" s="7">
        <v>548</v>
      </c>
      <c r="F39" s="7">
        <v>15400</v>
      </c>
      <c r="G39" s="7">
        <v>50</v>
      </c>
      <c r="H39" s="7">
        <v>2162</v>
      </c>
      <c r="I39" s="7">
        <v>5017</v>
      </c>
      <c r="J39" s="7">
        <v>7179</v>
      </c>
      <c r="K39" s="7">
        <v>6830</v>
      </c>
      <c r="L39" s="8">
        <v>4170</v>
      </c>
      <c r="M39" s="7">
        <v>872</v>
      </c>
      <c r="N39" s="7">
        <v>824</v>
      </c>
      <c r="O39" s="7">
        <v>46</v>
      </c>
      <c r="P39" s="7">
        <v>159</v>
      </c>
      <c r="Q39" s="7">
        <v>119</v>
      </c>
      <c r="R39" s="7">
        <v>32</v>
      </c>
    </row>
    <row r="40" spans="1:18" x14ac:dyDescent="0.25">
      <c r="A40" s="2">
        <v>42614</v>
      </c>
      <c r="B40" s="7">
        <v>46422</v>
      </c>
      <c r="C40" s="7">
        <v>10472660</v>
      </c>
      <c r="D40" s="7">
        <v>10519082</v>
      </c>
      <c r="E40" s="7">
        <v>581</v>
      </c>
      <c r="F40" s="7">
        <v>1796</v>
      </c>
      <c r="G40" s="7">
        <v>8</v>
      </c>
      <c r="H40" s="7">
        <v>2200</v>
      </c>
      <c r="I40" s="7">
        <v>3626</v>
      </c>
      <c r="J40" s="7">
        <v>5826</v>
      </c>
      <c r="K40" s="7">
        <v>4584</v>
      </c>
      <c r="L40" s="8">
        <v>4082</v>
      </c>
      <c r="M40" s="7">
        <v>945</v>
      </c>
      <c r="N40" s="7">
        <v>1581</v>
      </c>
      <c r="O40" s="7">
        <v>69</v>
      </c>
      <c r="P40" s="7">
        <v>149</v>
      </c>
      <c r="Q40" s="7">
        <v>113</v>
      </c>
      <c r="R40" s="7">
        <v>39</v>
      </c>
    </row>
    <row r="41" spans="1:18" x14ac:dyDescent="0.25">
      <c r="A41" s="2">
        <v>42583</v>
      </c>
      <c r="B41" s="7">
        <v>54250</v>
      </c>
      <c r="C41" s="7">
        <v>11006880</v>
      </c>
      <c r="D41" s="7">
        <v>11061130</v>
      </c>
      <c r="E41" s="7">
        <v>615</v>
      </c>
      <c r="F41" s="7">
        <v>10744</v>
      </c>
      <c r="G41" s="7">
        <v>8</v>
      </c>
      <c r="H41" s="7">
        <v>3251</v>
      </c>
      <c r="I41" s="7">
        <v>3051</v>
      </c>
      <c r="J41" s="7">
        <v>6302</v>
      </c>
      <c r="K41" s="7">
        <v>5295</v>
      </c>
      <c r="L41" s="8">
        <v>5890</v>
      </c>
      <c r="M41" s="7">
        <v>1180</v>
      </c>
      <c r="N41" s="7">
        <v>1112</v>
      </c>
      <c r="O41" s="7">
        <v>63</v>
      </c>
      <c r="P41" s="7">
        <v>141</v>
      </c>
      <c r="Q41" s="7">
        <v>117</v>
      </c>
      <c r="R41" s="7">
        <v>27</v>
      </c>
    </row>
    <row r="42" spans="1:18" x14ac:dyDescent="0.25">
      <c r="A42" s="2">
        <v>42552</v>
      </c>
      <c r="B42" s="7">
        <v>49194</v>
      </c>
      <c r="C42" s="7">
        <v>12208868</v>
      </c>
      <c r="D42" s="7">
        <v>12258062</v>
      </c>
      <c r="E42" s="7">
        <v>625</v>
      </c>
      <c r="F42" s="7">
        <v>3093</v>
      </c>
      <c r="G42" s="7">
        <v>3</v>
      </c>
      <c r="H42" s="7">
        <v>2302</v>
      </c>
      <c r="I42" s="7">
        <v>2488</v>
      </c>
      <c r="J42" s="7">
        <v>4790</v>
      </c>
      <c r="K42" s="7">
        <v>4279</v>
      </c>
      <c r="L42" s="8">
        <v>4266</v>
      </c>
      <c r="M42" s="7">
        <v>948</v>
      </c>
      <c r="N42" s="7">
        <v>911</v>
      </c>
      <c r="O42" s="7">
        <v>63</v>
      </c>
      <c r="P42" s="7">
        <v>121</v>
      </c>
      <c r="Q42" s="7">
        <v>110</v>
      </c>
      <c r="R42" s="7">
        <v>10</v>
      </c>
    </row>
    <row r="43" spans="1:18" x14ac:dyDescent="0.25">
      <c r="A43" s="2">
        <v>42522</v>
      </c>
      <c r="B43" s="7">
        <v>48776</v>
      </c>
      <c r="C43" s="7">
        <v>10763399</v>
      </c>
      <c r="D43" s="7">
        <v>10812175</v>
      </c>
      <c r="E43" s="7">
        <v>601</v>
      </c>
      <c r="F43" s="7">
        <v>1687</v>
      </c>
      <c r="G43" s="7">
        <v>5</v>
      </c>
      <c r="H43" s="7">
        <v>2405</v>
      </c>
      <c r="I43" s="7">
        <v>2465</v>
      </c>
      <c r="J43" s="7">
        <v>4870</v>
      </c>
      <c r="K43" s="7">
        <v>4448</v>
      </c>
      <c r="L43" s="8">
        <v>4421</v>
      </c>
      <c r="M43" s="7">
        <v>1152</v>
      </c>
      <c r="N43" s="7">
        <v>1101</v>
      </c>
      <c r="O43" s="7">
        <v>66</v>
      </c>
      <c r="P43" s="7">
        <v>134</v>
      </c>
      <c r="Q43" s="7">
        <v>110</v>
      </c>
      <c r="R43" s="7">
        <v>25</v>
      </c>
    </row>
    <row r="44" spans="1:18" x14ac:dyDescent="0.25">
      <c r="A44" s="2">
        <v>42491</v>
      </c>
      <c r="B44" s="7">
        <v>57013</v>
      </c>
      <c r="C44" s="7">
        <v>11218390</v>
      </c>
      <c r="D44" s="7">
        <v>11275403</v>
      </c>
      <c r="E44" s="7">
        <v>653</v>
      </c>
      <c r="F44" s="7">
        <v>1653</v>
      </c>
      <c r="G44" s="7">
        <v>3</v>
      </c>
      <c r="H44" s="7">
        <v>2680</v>
      </c>
      <c r="I44" s="7">
        <v>2681</v>
      </c>
      <c r="J44" s="7">
        <v>5361</v>
      </c>
      <c r="K44" s="7">
        <v>4885</v>
      </c>
      <c r="L44" s="8">
        <v>4688</v>
      </c>
      <c r="M44" s="7">
        <v>1170</v>
      </c>
      <c r="N44" s="7">
        <v>1105</v>
      </c>
      <c r="O44" s="7">
        <v>65</v>
      </c>
      <c r="P44" s="7">
        <v>169</v>
      </c>
      <c r="Q44" s="7">
        <v>138</v>
      </c>
      <c r="R44" s="7">
        <v>27</v>
      </c>
    </row>
    <row r="45" spans="1:18" x14ac:dyDescent="0.25">
      <c r="A45" s="2">
        <v>42461</v>
      </c>
      <c r="B45" s="7">
        <v>51918</v>
      </c>
      <c r="C45" s="7">
        <v>22766825</v>
      </c>
      <c r="D45" s="7">
        <v>22818743</v>
      </c>
      <c r="E45" s="7">
        <v>567</v>
      </c>
      <c r="F45" s="7">
        <v>1941</v>
      </c>
      <c r="G45" s="7">
        <v>2</v>
      </c>
      <c r="H45" s="7">
        <v>2286</v>
      </c>
      <c r="I45" s="7">
        <v>2617</v>
      </c>
      <c r="J45" s="7">
        <v>4903</v>
      </c>
      <c r="K45" s="7">
        <v>4350</v>
      </c>
      <c r="L45" s="8">
        <v>4391</v>
      </c>
      <c r="M45" s="7">
        <v>1138</v>
      </c>
      <c r="N45" s="7">
        <v>1080</v>
      </c>
      <c r="O45" s="7">
        <v>79</v>
      </c>
      <c r="P45" s="7">
        <v>166</v>
      </c>
      <c r="Q45" s="8">
        <v>130</v>
      </c>
      <c r="R45" s="7">
        <v>35</v>
      </c>
    </row>
    <row r="46" spans="1:18" x14ac:dyDescent="0.25">
      <c r="A46" s="2">
        <v>42430</v>
      </c>
      <c r="B46" s="7">
        <v>50777</v>
      </c>
      <c r="C46" s="7">
        <v>9595059</v>
      </c>
      <c r="D46" s="7">
        <v>9645836</v>
      </c>
      <c r="E46" s="7">
        <v>611</v>
      </c>
      <c r="F46" s="7">
        <v>2639</v>
      </c>
      <c r="G46" s="7">
        <v>4</v>
      </c>
      <c r="H46" s="7">
        <v>2586</v>
      </c>
      <c r="I46" s="7">
        <v>2578</v>
      </c>
      <c r="J46" s="7">
        <v>5164</v>
      </c>
      <c r="K46" s="7">
        <v>4611</v>
      </c>
      <c r="L46" s="8">
        <v>4428</v>
      </c>
      <c r="M46" s="7">
        <v>1061</v>
      </c>
      <c r="N46" s="7">
        <v>944</v>
      </c>
      <c r="O46" s="7">
        <v>58</v>
      </c>
      <c r="P46" s="7">
        <v>247</v>
      </c>
      <c r="Q46" s="7">
        <v>225</v>
      </c>
      <c r="R46" s="7">
        <v>36</v>
      </c>
    </row>
    <row r="47" spans="1:18" x14ac:dyDescent="0.25">
      <c r="A47" s="2">
        <v>42401</v>
      </c>
      <c r="B47" s="7">
        <v>50361</v>
      </c>
      <c r="C47" s="7">
        <v>9194591</v>
      </c>
      <c r="D47" s="7">
        <v>9244952</v>
      </c>
      <c r="E47" s="7">
        <v>446</v>
      </c>
      <c r="F47" s="7">
        <v>1766</v>
      </c>
      <c r="G47" s="7">
        <v>3</v>
      </c>
      <c r="H47" s="7">
        <v>2118</v>
      </c>
      <c r="I47" s="7">
        <v>2724</v>
      </c>
      <c r="J47" s="7">
        <v>4842</v>
      </c>
      <c r="K47" s="7">
        <v>4202</v>
      </c>
      <c r="L47" s="8">
        <v>4348</v>
      </c>
      <c r="M47" s="7">
        <v>934</v>
      </c>
      <c r="N47" s="7">
        <v>852</v>
      </c>
      <c r="O47" s="7">
        <v>82</v>
      </c>
      <c r="P47" s="7">
        <v>281</v>
      </c>
      <c r="Q47" s="7">
        <v>235</v>
      </c>
      <c r="R47" s="7">
        <v>35</v>
      </c>
    </row>
    <row r="48" spans="1:18" x14ac:dyDescent="0.25">
      <c r="A48" s="2">
        <v>42370</v>
      </c>
      <c r="B48" s="7">
        <v>47228</v>
      </c>
      <c r="C48" s="7">
        <v>14205198</v>
      </c>
      <c r="D48" s="7">
        <v>14252426</v>
      </c>
      <c r="E48" s="7">
        <v>727</v>
      </c>
      <c r="F48" s="7">
        <v>55685</v>
      </c>
      <c r="G48" s="7">
        <v>4</v>
      </c>
      <c r="H48" s="7">
        <v>1759</v>
      </c>
      <c r="I48" s="7">
        <v>2269</v>
      </c>
      <c r="J48" s="7">
        <v>4028</v>
      </c>
      <c r="K48" s="7">
        <v>3540</v>
      </c>
      <c r="L48" s="8">
        <v>3335</v>
      </c>
      <c r="M48" s="7">
        <v>819</v>
      </c>
      <c r="N48" s="7">
        <v>739</v>
      </c>
      <c r="O48" s="7">
        <v>51</v>
      </c>
      <c r="P48" s="7">
        <v>277</v>
      </c>
      <c r="Q48" s="7">
        <v>230</v>
      </c>
      <c r="R48" s="7">
        <v>44</v>
      </c>
    </row>
    <row r="49" spans="1:18" x14ac:dyDescent="0.25">
      <c r="A49" s="2">
        <v>42339</v>
      </c>
      <c r="B49" s="7">
        <v>47576</v>
      </c>
      <c r="C49" s="7">
        <v>16636347</v>
      </c>
      <c r="D49" s="7">
        <v>16683923</v>
      </c>
      <c r="E49" s="7">
        <v>295</v>
      </c>
      <c r="F49" s="7">
        <v>1556</v>
      </c>
      <c r="G49" s="7">
        <v>2</v>
      </c>
      <c r="H49" s="7">
        <v>2350</v>
      </c>
      <c r="I49" s="7">
        <v>2424</v>
      </c>
      <c r="J49" s="7">
        <v>4774</v>
      </c>
      <c r="K49" s="7">
        <v>4356</v>
      </c>
      <c r="L49" s="8">
        <v>4869</v>
      </c>
      <c r="M49" s="7">
        <v>1056</v>
      </c>
      <c r="N49" s="7">
        <v>1083</v>
      </c>
      <c r="O49" s="7">
        <v>65</v>
      </c>
      <c r="P49" s="7">
        <v>324</v>
      </c>
      <c r="Q49" s="7">
        <v>299</v>
      </c>
      <c r="R49" s="7">
        <v>33</v>
      </c>
    </row>
    <row r="50" spans="1:18" x14ac:dyDescent="0.25">
      <c r="A50" s="2">
        <v>42309</v>
      </c>
      <c r="B50" s="7">
        <v>49467</v>
      </c>
      <c r="C50" s="7">
        <v>20796296</v>
      </c>
      <c r="D50" s="7">
        <v>20845763</v>
      </c>
      <c r="E50" s="7">
        <v>540</v>
      </c>
      <c r="F50" s="7">
        <v>2588</v>
      </c>
      <c r="G50" s="7">
        <v>1</v>
      </c>
      <c r="H50" s="7">
        <v>2790</v>
      </c>
      <c r="I50" s="7">
        <v>2180</v>
      </c>
      <c r="J50" s="7">
        <v>4970</v>
      </c>
      <c r="K50" s="7">
        <v>4458</v>
      </c>
      <c r="L50" s="8">
        <v>4504</v>
      </c>
      <c r="M50" s="7">
        <v>1203</v>
      </c>
      <c r="N50" s="7">
        <v>1079</v>
      </c>
      <c r="O50" s="8">
        <v>56</v>
      </c>
      <c r="P50" s="7">
        <v>248</v>
      </c>
      <c r="Q50" s="7">
        <v>217</v>
      </c>
      <c r="R50" s="7">
        <v>35</v>
      </c>
    </row>
    <row r="51" spans="1:18" x14ac:dyDescent="0.25">
      <c r="A51" s="2">
        <v>42278</v>
      </c>
      <c r="B51" s="7">
        <v>48078</v>
      </c>
      <c r="C51" s="7">
        <v>22091840</v>
      </c>
      <c r="D51" s="7">
        <v>22139918</v>
      </c>
      <c r="E51" s="7">
        <v>336</v>
      </c>
      <c r="F51" s="7">
        <v>2119</v>
      </c>
      <c r="G51" s="7">
        <v>2</v>
      </c>
      <c r="H51" s="7">
        <v>2422</v>
      </c>
      <c r="I51" s="7">
        <v>2089</v>
      </c>
      <c r="J51" s="7">
        <v>4515</v>
      </c>
      <c r="K51" s="7">
        <v>4053</v>
      </c>
      <c r="L51" s="8">
        <v>4326</v>
      </c>
      <c r="M51" s="7">
        <v>962</v>
      </c>
      <c r="N51" s="7">
        <v>963</v>
      </c>
      <c r="O51" s="7">
        <v>52</v>
      </c>
      <c r="P51" s="7">
        <v>182</v>
      </c>
      <c r="Q51" s="7">
        <v>148</v>
      </c>
      <c r="R51" s="7">
        <v>19</v>
      </c>
    </row>
    <row r="52" spans="1:18" x14ac:dyDescent="0.25">
      <c r="A52" s="2">
        <v>42248</v>
      </c>
      <c r="B52" s="7">
        <v>53071</v>
      </c>
      <c r="C52" s="7">
        <v>20662262</v>
      </c>
      <c r="D52" s="7">
        <v>20715333</v>
      </c>
      <c r="E52" s="7">
        <v>509</v>
      </c>
      <c r="F52" s="7">
        <v>22186</v>
      </c>
      <c r="G52" s="7">
        <v>10</v>
      </c>
      <c r="H52" s="7">
        <v>3181</v>
      </c>
      <c r="I52" s="7">
        <v>2110</v>
      </c>
      <c r="J52" s="7">
        <v>5291</v>
      </c>
      <c r="K52" s="7">
        <v>4885</v>
      </c>
      <c r="L52" s="14">
        <v>5252</v>
      </c>
      <c r="M52" s="7">
        <v>1096</v>
      </c>
      <c r="N52" s="7">
        <v>989</v>
      </c>
      <c r="O52" s="7">
        <v>52</v>
      </c>
      <c r="P52" s="7">
        <v>124</v>
      </c>
      <c r="Q52" s="7">
        <v>100</v>
      </c>
      <c r="R52" s="7">
        <v>25</v>
      </c>
    </row>
    <row r="53" spans="1:18" x14ac:dyDescent="0.25">
      <c r="A53" s="2">
        <v>42217</v>
      </c>
      <c r="B53" s="7">
        <v>55129</v>
      </c>
      <c r="C53" s="7">
        <v>19244316</v>
      </c>
      <c r="D53" s="7">
        <v>19299445</v>
      </c>
      <c r="E53" s="7">
        <v>533</v>
      </c>
      <c r="F53" s="7">
        <v>152225</v>
      </c>
      <c r="G53" s="7">
        <v>9</v>
      </c>
      <c r="H53" s="7">
        <v>2940</v>
      </c>
      <c r="I53" s="7">
        <v>2403</v>
      </c>
      <c r="J53" s="7">
        <v>5343</v>
      </c>
      <c r="K53" s="7">
        <v>4767</v>
      </c>
      <c r="L53" s="14">
        <v>4603</v>
      </c>
      <c r="M53" s="7">
        <v>1080</v>
      </c>
      <c r="N53" s="7">
        <v>1047</v>
      </c>
      <c r="O53" s="7">
        <v>31</v>
      </c>
      <c r="P53" s="7">
        <v>129</v>
      </c>
      <c r="Q53" s="7">
        <v>115</v>
      </c>
      <c r="R53" s="7">
        <v>22</v>
      </c>
    </row>
    <row r="54" spans="1:18" x14ac:dyDescent="0.25">
      <c r="A54" s="2">
        <v>42186</v>
      </c>
      <c r="B54" s="7">
        <v>55457</v>
      </c>
      <c r="C54" s="7">
        <v>16976843</v>
      </c>
      <c r="D54" s="7">
        <v>17032300</v>
      </c>
      <c r="E54" s="7">
        <v>584</v>
      </c>
      <c r="F54" s="7">
        <v>3171</v>
      </c>
      <c r="G54" s="7">
        <v>30</v>
      </c>
      <c r="H54" s="7">
        <v>3369</v>
      </c>
      <c r="I54" s="7">
        <v>2564</v>
      </c>
      <c r="J54" s="7">
        <v>5933</v>
      </c>
      <c r="K54" s="7">
        <v>5342</v>
      </c>
      <c r="L54" s="14">
        <v>4984</v>
      </c>
      <c r="M54" s="7">
        <v>1055</v>
      </c>
      <c r="N54" s="7">
        <v>1059</v>
      </c>
      <c r="O54" s="7">
        <v>37</v>
      </c>
      <c r="P54" s="7">
        <v>139</v>
      </c>
      <c r="Q54" s="7">
        <v>114</v>
      </c>
      <c r="R54" s="7">
        <v>21</v>
      </c>
    </row>
    <row r="55" spans="1:18" x14ac:dyDescent="0.25">
      <c r="A55" s="2">
        <v>42156</v>
      </c>
      <c r="B55" s="7">
        <v>45665</v>
      </c>
      <c r="C55" s="7">
        <v>17727055</v>
      </c>
      <c r="D55" s="7">
        <v>17772720</v>
      </c>
      <c r="E55" s="7">
        <v>494</v>
      </c>
      <c r="F55" s="7">
        <v>3601</v>
      </c>
      <c r="G55" s="7">
        <v>15</v>
      </c>
      <c r="H55" s="7">
        <v>2338</v>
      </c>
      <c r="I55" s="7">
        <v>2385</v>
      </c>
      <c r="J55" s="7">
        <v>4723</v>
      </c>
      <c r="K55" s="7">
        <v>4262</v>
      </c>
      <c r="L55" s="14">
        <v>4263</v>
      </c>
      <c r="M55" s="7">
        <v>790</v>
      </c>
      <c r="N55" s="7">
        <v>695</v>
      </c>
      <c r="O55" s="7">
        <v>41</v>
      </c>
      <c r="P55" s="7">
        <v>118</v>
      </c>
      <c r="Q55" s="7">
        <v>107</v>
      </c>
      <c r="R55" s="7">
        <v>17</v>
      </c>
    </row>
    <row r="56" spans="1:18" x14ac:dyDescent="0.25">
      <c r="A56" s="2">
        <v>42125</v>
      </c>
      <c r="B56" s="7">
        <v>44296</v>
      </c>
      <c r="C56" s="7">
        <v>13734870</v>
      </c>
      <c r="D56" s="7">
        <v>13779166</v>
      </c>
      <c r="E56" s="7">
        <v>468</v>
      </c>
      <c r="F56" s="7">
        <v>17021</v>
      </c>
      <c r="G56" s="7">
        <v>22</v>
      </c>
      <c r="H56" s="7">
        <v>2705</v>
      </c>
      <c r="I56" s="7">
        <v>2379</v>
      </c>
      <c r="J56" s="7">
        <v>5084</v>
      </c>
      <c r="K56" s="7">
        <v>4516</v>
      </c>
      <c r="L56" s="14">
        <v>4588</v>
      </c>
      <c r="M56" s="7">
        <v>984</v>
      </c>
      <c r="N56" s="7">
        <v>964</v>
      </c>
      <c r="O56" s="7">
        <v>25</v>
      </c>
      <c r="P56" s="7">
        <v>139</v>
      </c>
      <c r="Q56" s="7">
        <v>108</v>
      </c>
      <c r="R56" s="7">
        <v>17</v>
      </c>
    </row>
    <row r="57" spans="1:18" x14ac:dyDescent="0.25">
      <c r="A57" s="2">
        <v>42095</v>
      </c>
      <c r="B57" s="7">
        <v>36919</v>
      </c>
      <c r="C57" s="7">
        <v>10441034</v>
      </c>
      <c r="D57" s="7">
        <v>10477953</v>
      </c>
      <c r="E57" s="7">
        <v>417</v>
      </c>
      <c r="F57" s="7">
        <v>1863</v>
      </c>
      <c r="G57" s="7">
        <v>7</v>
      </c>
      <c r="H57" s="7">
        <v>2606</v>
      </c>
      <c r="I57" s="7">
        <v>2301</v>
      </c>
      <c r="J57" s="7">
        <v>4907</v>
      </c>
      <c r="K57" s="7">
        <v>4418</v>
      </c>
      <c r="L57" s="14">
        <v>4077</v>
      </c>
      <c r="M57" s="7">
        <v>906</v>
      </c>
      <c r="N57" s="7">
        <v>864</v>
      </c>
      <c r="O57" s="7">
        <v>34</v>
      </c>
      <c r="P57" s="7">
        <v>147</v>
      </c>
      <c r="Q57" s="7">
        <v>137</v>
      </c>
      <c r="R57" s="7">
        <v>24</v>
      </c>
    </row>
    <row r="58" spans="1:18" x14ac:dyDescent="0.25">
      <c r="A58" s="2">
        <v>42064</v>
      </c>
      <c r="B58" s="7">
        <v>39612</v>
      </c>
      <c r="C58" s="7">
        <v>8262399</v>
      </c>
      <c r="D58" s="7">
        <v>8302011</v>
      </c>
      <c r="E58" s="7">
        <v>541</v>
      </c>
      <c r="F58" s="7">
        <v>240218</v>
      </c>
      <c r="G58" s="7">
        <v>21</v>
      </c>
      <c r="H58" s="7">
        <v>2444</v>
      </c>
      <c r="I58" s="7">
        <v>2418</v>
      </c>
      <c r="J58" s="7">
        <v>4862</v>
      </c>
      <c r="K58" s="7">
        <v>4329</v>
      </c>
      <c r="L58" s="14">
        <v>4262</v>
      </c>
      <c r="M58" s="7">
        <v>892</v>
      </c>
      <c r="N58" s="7">
        <v>888</v>
      </c>
      <c r="O58" s="7">
        <v>33</v>
      </c>
      <c r="P58" s="7">
        <v>204</v>
      </c>
      <c r="Q58" s="7">
        <v>177</v>
      </c>
      <c r="R58" s="7">
        <v>20</v>
      </c>
    </row>
    <row r="59" spans="1:18" x14ac:dyDescent="0.25">
      <c r="A59" s="2">
        <v>42036</v>
      </c>
      <c r="B59" s="7">
        <v>37815</v>
      </c>
      <c r="C59" s="7">
        <v>8080897</v>
      </c>
      <c r="D59" s="7">
        <v>8118712</v>
      </c>
      <c r="E59" s="7">
        <v>432</v>
      </c>
      <c r="F59" s="7">
        <v>17866</v>
      </c>
      <c r="G59" s="7">
        <v>17</v>
      </c>
      <c r="H59" s="7">
        <v>2030</v>
      </c>
      <c r="I59" s="7">
        <v>2314</v>
      </c>
      <c r="J59" s="7">
        <v>4344</v>
      </c>
      <c r="K59" s="7">
        <v>3827</v>
      </c>
      <c r="L59" s="14">
        <v>3978</v>
      </c>
      <c r="M59" s="7">
        <v>706</v>
      </c>
      <c r="N59" s="7">
        <v>651</v>
      </c>
      <c r="O59" s="7">
        <v>29</v>
      </c>
      <c r="P59" s="7">
        <v>199</v>
      </c>
      <c r="Q59" s="7">
        <v>175</v>
      </c>
      <c r="R59" s="7">
        <v>25</v>
      </c>
    </row>
    <row r="60" spans="1:18" x14ac:dyDescent="0.25">
      <c r="A60" s="2">
        <v>42005</v>
      </c>
      <c r="B60" s="7">
        <v>36082</v>
      </c>
      <c r="C60" s="7">
        <v>6142293</v>
      </c>
      <c r="D60" s="7">
        <v>6178375</v>
      </c>
      <c r="E60" s="7">
        <v>343</v>
      </c>
      <c r="F60" s="7">
        <v>1516</v>
      </c>
      <c r="G60" s="7">
        <v>8</v>
      </c>
      <c r="H60" s="7">
        <v>1731</v>
      </c>
      <c r="I60" s="7">
        <v>2109</v>
      </c>
      <c r="J60" s="7">
        <v>3840</v>
      </c>
      <c r="K60" s="7">
        <v>3388</v>
      </c>
      <c r="L60" s="14">
        <v>3251</v>
      </c>
      <c r="M60" s="7">
        <v>525</v>
      </c>
      <c r="N60" s="7">
        <v>485</v>
      </c>
      <c r="O60" s="7">
        <v>30</v>
      </c>
      <c r="P60" s="7">
        <v>196</v>
      </c>
      <c r="Q60" s="7">
        <v>184</v>
      </c>
      <c r="R60" s="7">
        <v>13</v>
      </c>
    </row>
    <row r="61" spans="1:18" x14ac:dyDescent="0.25">
      <c r="A61" s="2">
        <v>41974</v>
      </c>
      <c r="B61" s="7">
        <v>36527</v>
      </c>
      <c r="C61" s="7">
        <v>9020290</v>
      </c>
      <c r="D61" s="7">
        <v>9056817</v>
      </c>
      <c r="E61" s="7">
        <v>398</v>
      </c>
      <c r="F61" s="7">
        <v>7151</v>
      </c>
      <c r="G61" s="7">
        <v>24</v>
      </c>
      <c r="H61" s="7">
        <v>2442</v>
      </c>
      <c r="I61" s="7">
        <v>2341</v>
      </c>
      <c r="J61" s="7">
        <v>4783</v>
      </c>
      <c r="K61" s="7">
        <v>4299</v>
      </c>
      <c r="L61" s="14">
        <v>4313</v>
      </c>
      <c r="M61" s="7">
        <v>856</v>
      </c>
      <c r="N61" s="7">
        <v>837</v>
      </c>
      <c r="O61" s="7">
        <v>34</v>
      </c>
      <c r="P61" s="7">
        <v>163</v>
      </c>
      <c r="Q61" s="7">
        <v>140</v>
      </c>
      <c r="R61" s="7">
        <v>21</v>
      </c>
    </row>
    <row r="62" spans="1:18" x14ac:dyDescent="0.25">
      <c r="A62" s="2">
        <v>41944</v>
      </c>
      <c r="B62" s="7">
        <v>49348</v>
      </c>
      <c r="C62" s="7">
        <v>11567099</v>
      </c>
      <c r="D62" s="7">
        <v>11616447</v>
      </c>
      <c r="E62" s="7">
        <v>512</v>
      </c>
      <c r="F62" s="7">
        <v>16722</v>
      </c>
      <c r="G62" s="7">
        <v>16</v>
      </c>
      <c r="H62" s="7">
        <v>2786</v>
      </c>
      <c r="I62" s="7">
        <v>2004</v>
      </c>
      <c r="J62" s="7">
        <v>4790</v>
      </c>
      <c r="K62" s="7">
        <v>4365</v>
      </c>
      <c r="L62" s="14">
        <v>4061</v>
      </c>
      <c r="M62" s="7">
        <v>929</v>
      </c>
      <c r="N62" s="7">
        <v>912</v>
      </c>
      <c r="O62" s="7">
        <v>24</v>
      </c>
      <c r="P62" s="7">
        <v>121</v>
      </c>
      <c r="Q62" s="7">
        <v>108</v>
      </c>
      <c r="R62" s="7">
        <v>21</v>
      </c>
    </row>
    <row r="63" spans="1:18" s="4" customFormat="1" x14ac:dyDescent="0.25">
      <c r="A63" s="2">
        <v>41913</v>
      </c>
      <c r="B63" s="7">
        <v>49729</v>
      </c>
      <c r="C63" s="7">
        <v>7265370</v>
      </c>
      <c r="D63" s="7">
        <v>7315099</v>
      </c>
      <c r="E63" s="7">
        <v>495</v>
      </c>
      <c r="F63" s="7">
        <v>3743</v>
      </c>
      <c r="G63" s="7">
        <v>8</v>
      </c>
      <c r="H63" s="7">
        <v>2882</v>
      </c>
      <c r="I63" s="7">
        <v>2078</v>
      </c>
      <c r="J63" s="7">
        <v>4960</v>
      </c>
      <c r="K63" s="7">
        <v>4506</v>
      </c>
      <c r="L63" s="14">
        <v>4200</v>
      </c>
      <c r="M63" s="7">
        <v>1050</v>
      </c>
      <c r="N63" s="7">
        <v>1004</v>
      </c>
      <c r="O63" s="7">
        <v>33</v>
      </c>
      <c r="P63" s="7">
        <v>131</v>
      </c>
      <c r="Q63" s="7">
        <v>99</v>
      </c>
      <c r="R63" s="7">
        <v>33</v>
      </c>
    </row>
    <row r="64" spans="1:18" x14ac:dyDescent="0.25">
      <c r="A64" s="2">
        <v>41883</v>
      </c>
      <c r="B64" s="7">
        <v>42851</v>
      </c>
      <c r="C64" s="7">
        <v>8135463</v>
      </c>
      <c r="D64" s="7">
        <v>8178314</v>
      </c>
      <c r="E64" s="7">
        <v>498</v>
      </c>
      <c r="F64" s="7">
        <v>107674</v>
      </c>
      <c r="G64" s="7">
        <v>10</v>
      </c>
      <c r="H64" s="7">
        <v>3156</v>
      </c>
      <c r="I64" s="7">
        <v>1922</v>
      </c>
      <c r="J64" s="7">
        <v>5078</v>
      </c>
      <c r="K64" s="7">
        <v>4549</v>
      </c>
      <c r="L64" s="14">
        <v>3898</v>
      </c>
      <c r="M64" s="7">
        <v>1127</v>
      </c>
      <c r="N64" s="7">
        <v>1124</v>
      </c>
      <c r="O64" s="7">
        <v>27</v>
      </c>
      <c r="P64" s="7">
        <v>139</v>
      </c>
      <c r="Q64" s="7">
        <v>107</v>
      </c>
      <c r="R64" s="7">
        <v>38</v>
      </c>
    </row>
    <row r="65" spans="1:18" x14ac:dyDescent="0.25">
      <c r="A65" s="2">
        <v>41852</v>
      </c>
      <c r="B65" s="7">
        <v>38798</v>
      </c>
      <c r="C65" s="7">
        <v>5816900</v>
      </c>
      <c r="D65" s="7">
        <v>5855698</v>
      </c>
      <c r="E65" s="7">
        <v>450</v>
      </c>
      <c r="F65" s="7">
        <v>1818</v>
      </c>
      <c r="G65" s="7">
        <v>7</v>
      </c>
      <c r="H65" s="7">
        <v>2487</v>
      </c>
      <c r="I65" s="7">
        <v>1832</v>
      </c>
      <c r="J65" s="7">
        <v>4319</v>
      </c>
      <c r="K65" s="7">
        <v>3924</v>
      </c>
      <c r="L65" s="14">
        <v>4138</v>
      </c>
      <c r="M65" s="7">
        <v>915</v>
      </c>
      <c r="N65" s="7">
        <v>863</v>
      </c>
      <c r="O65" s="7">
        <v>30</v>
      </c>
      <c r="P65" s="7">
        <v>99</v>
      </c>
      <c r="Q65" s="7">
        <v>61</v>
      </c>
      <c r="R65" s="7">
        <v>20</v>
      </c>
    </row>
    <row r="66" spans="1:18" x14ac:dyDescent="0.25">
      <c r="A66" s="2">
        <v>41821</v>
      </c>
      <c r="B66" s="7">
        <v>42425</v>
      </c>
      <c r="C66" s="7">
        <v>6907784</v>
      </c>
      <c r="D66" s="7">
        <v>6950209</v>
      </c>
      <c r="E66" s="7">
        <v>496</v>
      </c>
      <c r="F66" s="7">
        <v>1650</v>
      </c>
      <c r="G66" s="7">
        <v>20</v>
      </c>
      <c r="H66" s="7">
        <v>3497</v>
      </c>
      <c r="I66" s="7">
        <v>2175</v>
      </c>
      <c r="J66" s="7">
        <v>5672</v>
      </c>
      <c r="K66" s="7">
        <v>5192</v>
      </c>
      <c r="L66" s="14">
        <v>4714</v>
      </c>
      <c r="M66" s="7">
        <v>1089</v>
      </c>
      <c r="N66" s="7">
        <v>1076</v>
      </c>
      <c r="O66" s="7">
        <v>31</v>
      </c>
      <c r="P66" s="7">
        <v>63</v>
      </c>
      <c r="Q66" s="7">
        <v>54</v>
      </c>
      <c r="R66" s="7">
        <v>11</v>
      </c>
    </row>
    <row r="67" spans="1:18" x14ac:dyDescent="0.25">
      <c r="A67" s="2">
        <v>41791</v>
      </c>
      <c r="B67" s="7">
        <v>33817</v>
      </c>
      <c r="C67" s="7">
        <v>6885990</v>
      </c>
      <c r="D67" s="7">
        <v>6919807</v>
      </c>
      <c r="E67" s="7">
        <v>510</v>
      </c>
      <c r="F67" s="7">
        <v>1288</v>
      </c>
      <c r="G67" s="7">
        <v>5</v>
      </c>
      <c r="H67" s="7">
        <v>2751</v>
      </c>
      <c r="I67" s="7">
        <v>1972</v>
      </c>
      <c r="J67" s="7">
        <v>4723</v>
      </c>
      <c r="K67" s="7">
        <v>4261</v>
      </c>
      <c r="L67" s="14">
        <v>4042</v>
      </c>
      <c r="M67" s="7">
        <v>848</v>
      </c>
      <c r="N67" s="7">
        <v>794</v>
      </c>
      <c r="O67" s="7">
        <v>25</v>
      </c>
      <c r="P67" s="7">
        <v>68</v>
      </c>
      <c r="Q67" s="7">
        <v>59</v>
      </c>
      <c r="R67" s="7">
        <v>7</v>
      </c>
    </row>
    <row r="68" spans="1:18" x14ac:dyDescent="0.25">
      <c r="A68" s="2">
        <v>41760</v>
      </c>
      <c r="B68" s="7">
        <v>35832</v>
      </c>
      <c r="C68" s="7">
        <v>6398451</v>
      </c>
      <c r="D68" s="7">
        <v>6434283</v>
      </c>
      <c r="E68" s="7">
        <v>499</v>
      </c>
      <c r="F68" s="7">
        <v>3479</v>
      </c>
      <c r="G68" s="7">
        <v>21</v>
      </c>
      <c r="H68" s="7">
        <v>2990</v>
      </c>
      <c r="I68" s="7">
        <v>2257</v>
      </c>
      <c r="J68" s="7">
        <v>5247</v>
      </c>
      <c r="K68" s="7">
        <v>4688</v>
      </c>
      <c r="L68" s="14">
        <v>4289</v>
      </c>
      <c r="M68" s="7">
        <v>882</v>
      </c>
      <c r="N68" s="7">
        <v>885</v>
      </c>
      <c r="O68" s="7">
        <v>25</v>
      </c>
      <c r="P68" s="7">
        <v>95</v>
      </c>
      <c r="Q68" s="7">
        <v>75</v>
      </c>
      <c r="R68" s="7">
        <v>22</v>
      </c>
    </row>
    <row r="69" spans="1:18" x14ac:dyDescent="0.25">
      <c r="A69" s="2">
        <v>41730</v>
      </c>
      <c r="B69" s="7">
        <v>32054</v>
      </c>
      <c r="C69" s="7">
        <v>8059454</v>
      </c>
      <c r="D69" s="7">
        <v>8091508</v>
      </c>
      <c r="E69" s="7">
        <v>450</v>
      </c>
      <c r="F69" s="7">
        <v>1909</v>
      </c>
      <c r="G69" s="7">
        <v>12</v>
      </c>
      <c r="H69" s="7">
        <v>2539</v>
      </c>
      <c r="I69" s="7">
        <v>1853</v>
      </c>
      <c r="J69" s="7">
        <v>4392</v>
      </c>
      <c r="K69" s="7">
        <v>4110</v>
      </c>
      <c r="L69" s="14">
        <v>4802</v>
      </c>
      <c r="M69" s="7">
        <v>914</v>
      </c>
      <c r="N69" s="7">
        <v>919</v>
      </c>
      <c r="O69" s="7">
        <v>19</v>
      </c>
      <c r="P69" s="7">
        <v>56</v>
      </c>
      <c r="Q69" s="7">
        <v>42</v>
      </c>
      <c r="R69" s="7">
        <v>11</v>
      </c>
    </row>
    <row r="70" spans="1:18" x14ac:dyDescent="0.25">
      <c r="A70" s="2">
        <v>41699</v>
      </c>
      <c r="B70" s="7">
        <v>39942</v>
      </c>
      <c r="C70" s="7">
        <v>10034360</v>
      </c>
      <c r="D70" s="7">
        <v>10074302</v>
      </c>
      <c r="E70" s="7">
        <v>490</v>
      </c>
      <c r="F70" s="7">
        <v>3119</v>
      </c>
      <c r="G70" s="7">
        <v>14</v>
      </c>
      <c r="H70" s="7">
        <v>4156</v>
      </c>
      <c r="I70" s="7">
        <v>2144</v>
      </c>
      <c r="J70" s="7">
        <v>6300</v>
      </c>
      <c r="K70" s="7">
        <v>6154</v>
      </c>
      <c r="L70" s="14">
        <v>4540</v>
      </c>
      <c r="M70" s="7">
        <v>1019</v>
      </c>
      <c r="N70" s="7">
        <v>966</v>
      </c>
      <c r="O70" s="7">
        <v>30</v>
      </c>
      <c r="P70" s="7">
        <v>96</v>
      </c>
      <c r="Q70" s="7">
        <v>90</v>
      </c>
      <c r="R70" s="7">
        <v>12</v>
      </c>
    </row>
    <row r="71" spans="1:18" x14ac:dyDescent="0.25">
      <c r="A71" s="2">
        <v>41671</v>
      </c>
      <c r="B71" s="7">
        <v>32720</v>
      </c>
      <c r="C71" s="7">
        <v>12294444</v>
      </c>
      <c r="D71" s="7">
        <v>12327164</v>
      </c>
      <c r="E71" s="7">
        <v>399</v>
      </c>
      <c r="F71" s="7">
        <v>731</v>
      </c>
      <c r="G71" s="7">
        <v>27</v>
      </c>
      <c r="H71" s="7">
        <v>2093</v>
      </c>
      <c r="I71" s="7">
        <v>2016</v>
      </c>
      <c r="J71" s="7">
        <v>4109</v>
      </c>
      <c r="K71" s="7">
        <v>3978</v>
      </c>
      <c r="L71" s="14">
        <v>3307</v>
      </c>
      <c r="M71" s="7">
        <v>646</v>
      </c>
      <c r="N71" s="7">
        <v>595</v>
      </c>
      <c r="O71" s="7">
        <v>24</v>
      </c>
      <c r="P71" s="7">
        <v>102</v>
      </c>
      <c r="Q71" s="7">
        <v>83</v>
      </c>
      <c r="R71" s="7">
        <v>22</v>
      </c>
    </row>
    <row r="72" spans="1:18" x14ac:dyDescent="0.25">
      <c r="A72" s="2">
        <v>41640</v>
      </c>
      <c r="B72" s="7">
        <v>34072</v>
      </c>
      <c r="C72" s="7">
        <v>14400100</v>
      </c>
      <c r="D72" s="7">
        <v>14434172</v>
      </c>
      <c r="E72" s="7">
        <v>374</v>
      </c>
      <c r="F72" s="7">
        <v>1241</v>
      </c>
      <c r="G72" s="7">
        <v>28</v>
      </c>
      <c r="H72" s="7">
        <v>1474</v>
      </c>
      <c r="I72" s="7">
        <v>1999</v>
      </c>
      <c r="J72" s="7">
        <v>3473</v>
      </c>
      <c r="K72" s="7">
        <v>3375</v>
      </c>
      <c r="L72" s="14">
        <v>3754</v>
      </c>
      <c r="M72" s="7">
        <v>469</v>
      </c>
      <c r="N72" s="7">
        <v>440</v>
      </c>
      <c r="O72" s="7">
        <v>25</v>
      </c>
      <c r="P72" s="7">
        <v>150</v>
      </c>
      <c r="Q72" s="7">
        <v>140</v>
      </c>
      <c r="R72" s="7">
        <v>12</v>
      </c>
    </row>
    <row r="73" spans="1:18" x14ac:dyDescent="0.25">
      <c r="A73" s="2">
        <v>41609</v>
      </c>
      <c r="B73" s="7">
        <v>30313</v>
      </c>
      <c r="C73" s="7">
        <v>10649827</v>
      </c>
      <c r="D73" s="7">
        <v>10680140</v>
      </c>
      <c r="E73" s="7">
        <v>297</v>
      </c>
      <c r="F73" s="7">
        <v>1027</v>
      </c>
      <c r="G73" s="7">
        <v>114</v>
      </c>
      <c r="H73" s="7">
        <v>2459</v>
      </c>
      <c r="I73" s="7">
        <v>1905</v>
      </c>
      <c r="J73" s="7">
        <v>4364</v>
      </c>
      <c r="K73" s="7">
        <v>4367</v>
      </c>
      <c r="L73" s="14">
        <v>3869</v>
      </c>
      <c r="M73" s="7">
        <v>507</v>
      </c>
      <c r="N73" s="7">
        <v>513</v>
      </c>
      <c r="O73" s="7">
        <v>30</v>
      </c>
      <c r="P73" s="7">
        <v>122</v>
      </c>
      <c r="Q73" s="7">
        <v>102</v>
      </c>
      <c r="R73" s="7">
        <v>16</v>
      </c>
    </row>
    <row r="74" spans="1:18" x14ac:dyDescent="0.25">
      <c r="A74" s="2">
        <v>41579</v>
      </c>
      <c r="B74" s="7">
        <v>41803</v>
      </c>
      <c r="C74" s="7">
        <v>13568342</v>
      </c>
      <c r="D74" s="7">
        <v>13610145</v>
      </c>
      <c r="E74" s="7">
        <v>534</v>
      </c>
      <c r="F74" s="7">
        <v>2711</v>
      </c>
      <c r="G74" s="7">
        <v>3</v>
      </c>
      <c r="H74" s="7">
        <v>2845</v>
      </c>
      <c r="I74" s="7">
        <v>1794</v>
      </c>
      <c r="J74" s="7">
        <v>4639</v>
      </c>
      <c r="K74" s="7">
        <v>4505</v>
      </c>
      <c r="L74" s="14">
        <v>3589</v>
      </c>
      <c r="M74" s="7">
        <v>652</v>
      </c>
      <c r="N74" s="7">
        <v>625</v>
      </c>
      <c r="O74" s="7">
        <v>20</v>
      </c>
      <c r="P74" s="7">
        <v>77</v>
      </c>
      <c r="Q74" s="7">
        <v>69</v>
      </c>
      <c r="R74" s="7">
        <v>8</v>
      </c>
    </row>
    <row r="75" spans="1:18" x14ac:dyDescent="0.25">
      <c r="A75" s="2">
        <v>41548</v>
      </c>
      <c r="B75" s="7">
        <v>1301737</v>
      </c>
      <c r="C75" s="7">
        <v>13625590</v>
      </c>
      <c r="D75" s="7">
        <v>14927327</v>
      </c>
      <c r="E75" s="7">
        <v>721</v>
      </c>
      <c r="F75" s="7">
        <v>3606</v>
      </c>
      <c r="G75" s="7">
        <v>5</v>
      </c>
      <c r="H75" s="7">
        <v>2393</v>
      </c>
      <c r="I75" s="7">
        <v>1942</v>
      </c>
      <c r="J75" s="7">
        <v>4335</v>
      </c>
      <c r="K75" s="7">
        <v>4352</v>
      </c>
      <c r="L75" s="14">
        <v>3884</v>
      </c>
      <c r="M75" s="7">
        <v>701</v>
      </c>
      <c r="N75" s="7">
        <v>666</v>
      </c>
      <c r="O75" s="7">
        <v>18</v>
      </c>
      <c r="P75" s="7">
        <v>64</v>
      </c>
      <c r="Q75" s="7">
        <v>52</v>
      </c>
      <c r="R75" s="7">
        <v>6</v>
      </c>
    </row>
    <row r="76" spans="1:18" x14ac:dyDescent="0.25">
      <c r="A76" s="2">
        <v>41518</v>
      </c>
      <c r="B76" s="7">
        <v>1425011</v>
      </c>
      <c r="C76" s="7">
        <v>10331800</v>
      </c>
      <c r="D76" s="7">
        <v>11756811</v>
      </c>
      <c r="E76" s="7">
        <v>442</v>
      </c>
      <c r="F76" s="7">
        <v>857</v>
      </c>
      <c r="G76" s="7">
        <v>8</v>
      </c>
      <c r="H76" s="7">
        <v>2478</v>
      </c>
      <c r="I76" s="7">
        <v>1678</v>
      </c>
      <c r="J76" s="7">
        <v>4156</v>
      </c>
      <c r="K76" s="7">
        <v>4020</v>
      </c>
      <c r="L76" s="14">
        <v>3970</v>
      </c>
      <c r="M76" s="7">
        <v>617</v>
      </c>
      <c r="N76" s="7">
        <v>591</v>
      </c>
      <c r="O76" s="7">
        <v>18</v>
      </c>
      <c r="P76" s="7">
        <v>36</v>
      </c>
      <c r="Q76" s="7">
        <v>27</v>
      </c>
      <c r="R76" s="7">
        <v>6</v>
      </c>
    </row>
    <row r="77" spans="1:18" x14ac:dyDescent="0.25">
      <c r="A77" s="2">
        <v>41487</v>
      </c>
      <c r="B77" s="7">
        <v>733228</v>
      </c>
      <c r="C77" s="7">
        <v>10088862</v>
      </c>
      <c r="D77" s="7">
        <v>10822090</v>
      </c>
      <c r="E77" s="7">
        <v>499</v>
      </c>
      <c r="F77" s="7">
        <v>1247</v>
      </c>
      <c r="G77" s="7">
        <v>5</v>
      </c>
      <c r="H77" s="7">
        <v>2525</v>
      </c>
      <c r="I77" s="7">
        <v>1740</v>
      </c>
      <c r="J77" s="7">
        <v>4265</v>
      </c>
      <c r="K77" s="7">
        <v>4222</v>
      </c>
      <c r="L77" s="14">
        <v>3485</v>
      </c>
      <c r="M77" s="7">
        <v>683</v>
      </c>
      <c r="N77" s="7">
        <v>694</v>
      </c>
      <c r="O77" s="7">
        <v>27</v>
      </c>
      <c r="P77" s="7">
        <v>73</v>
      </c>
      <c r="Q77" s="7">
        <v>69</v>
      </c>
      <c r="R77" s="7">
        <v>6</v>
      </c>
    </row>
    <row r="78" spans="1:18" x14ac:dyDescent="0.25">
      <c r="A78" s="2">
        <v>41456</v>
      </c>
      <c r="B78" s="7">
        <v>120203</v>
      </c>
      <c r="C78" s="7">
        <v>13306106</v>
      </c>
      <c r="D78" s="7">
        <v>13426309</v>
      </c>
      <c r="E78" s="7">
        <v>517</v>
      </c>
      <c r="F78" s="7">
        <v>1352</v>
      </c>
      <c r="G78" s="7">
        <v>10</v>
      </c>
      <c r="H78" s="7">
        <v>2622</v>
      </c>
      <c r="I78" s="7">
        <v>2091</v>
      </c>
      <c r="J78" s="7">
        <v>4713</v>
      </c>
      <c r="K78" s="7">
        <v>4611</v>
      </c>
      <c r="L78" s="14">
        <v>3953</v>
      </c>
      <c r="M78" s="7">
        <v>714</v>
      </c>
      <c r="N78" s="7">
        <v>658</v>
      </c>
      <c r="O78" s="7">
        <v>42</v>
      </c>
      <c r="P78" s="7">
        <v>74</v>
      </c>
      <c r="Q78" s="7">
        <v>70</v>
      </c>
      <c r="R78" s="7">
        <v>3</v>
      </c>
    </row>
    <row r="79" spans="1:18" x14ac:dyDescent="0.25">
      <c r="A79" s="2">
        <v>41426</v>
      </c>
      <c r="B79" s="7">
        <v>28625</v>
      </c>
      <c r="C79" s="7">
        <v>11470693</v>
      </c>
      <c r="D79" s="7">
        <v>11499318</v>
      </c>
      <c r="E79" s="7">
        <v>417</v>
      </c>
      <c r="F79" s="7">
        <v>3119</v>
      </c>
      <c r="G79" s="7">
        <v>23</v>
      </c>
      <c r="H79" s="7">
        <v>2454</v>
      </c>
      <c r="I79" s="7">
        <v>1863</v>
      </c>
      <c r="J79" s="7">
        <v>4317</v>
      </c>
      <c r="K79" s="7">
        <v>4251</v>
      </c>
      <c r="L79" s="14">
        <v>4100</v>
      </c>
      <c r="M79" s="7">
        <v>673</v>
      </c>
      <c r="N79" s="7">
        <v>618</v>
      </c>
      <c r="O79" s="7">
        <v>24</v>
      </c>
      <c r="P79" s="7">
        <v>56</v>
      </c>
      <c r="Q79" s="7">
        <v>58</v>
      </c>
      <c r="R79" s="7">
        <v>3</v>
      </c>
    </row>
    <row r="80" spans="1:18" x14ac:dyDescent="0.25">
      <c r="A80" s="2">
        <v>41395</v>
      </c>
      <c r="B80" s="7">
        <v>31836</v>
      </c>
      <c r="C80" s="7">
        <v>11479107</v>
      </c>
      <c r="D80" s="7">
        <v>11510943</v>
      </c>
      <c r="E80" s="7">
        <v>507</v>
      </c>
      <c r="F80" s="7">
        <v>1174</v>
      </c>
      <c r="G80" s="7">
        <v>6</v>
      </c>
      <c r="H80" s="7">
        <v>2931</v>
      </c>
      <c r="I80" s="7">
        <v>2018</v>
      </c>
      <c r="J80" s="7">
        <v>4949</v>
      </c>
      <c r="K80" s="7">
        <v>4828</v>
      </c>
      <c r="L80" s="14">
        <v>4347</v>
      </c>
      <c r="M80" s="7">
        <v>665</v>
      </c>
      <c r="N80" s="7">
        <v>674</v>
      </c>
      <c r="O80" s="7">
        <v>27</v>
      </c>
      <c r="P80" s="7">
        <v>76</v>
      </c>
      <c r="Q80" s="7">
        <v>70</v>
      </c>
      <c r="R80" s="7">
        <v>3</v>
      </c>
    </row>
    <row r="81" spans="1:18" x14ac:dyDescent="0.25">
      <c r="A81" s="2">
        <v>41365</v>
      </c>
      <c r="B81" s="7">
        <v>32222</v>
      </c>
      <c r="C81" s="7">
        <v>11476866</v>
      </c>
      <c r="D81" s="7">
        <v>11509088</v>
      </c>
      <c r="E81" s="7">
        <v>387</v>
      </c>
      <c r="F81" s="7">
        <v>6515</v>
      </c>
      <c r="G81" s="7">
        <v>13</v>
      </c>
      <c r="H81" s="7">
        <v>2942</v>
      </c>
      <c r="I81" s="7">
        <v>2052</v>
      </c>
      <c r="J81" s="7">
        <v>4994</v>
      </c>
      <c r="K81" s="7">
        <v>4950</v>
      </c>
      <c r="L81" s="14">
        <v>4460</v>
      </c>
      <c r="M81" s="7">
        <v>625</v>
      </c>
      <c r="N81" s="7">
        <v>577</v>
      </c>
      <c r="O81" s="7">
        <v>30</v>
      </c>
      <c r="P81" s="7">
        <v>68</v>
      </c>
      <c r="Q81" s="7">
        <v>67</v>
      </c>
      <c r="R81" s="7">
        <v>2</v>
      </c>
    </row>
    <row r="82" spans="1:18" x14ac:dyDescent="0.25">
      <c r="A82" s="2">
        <v>41334</v>
      </c>
      <c r="B82" s="7">
        <v>27519</v>
      </c>
      <c r="C82" s="7">
        <v>10370972</v>
      </c>
      <c r="D82" s="7">
        <v>10398491</v>
      </c>
      <c r="E82" s="7">
        <v>458</v>
      </c>
      <c r="F82" s="7">
        <v>1203</v>
      </c>
      <c r="G82" s="7">
        <v>10</v>
      </c>
      <c r="H82" s="7">
        <v>2846</v>
      </c>
      <c r="I82" s="7">
        <v>1934</v>
      </c>
      <c r="J82" s="7">
        <v>4780</v>
      </c>
      <c r="K82" s="7">
        <v>4725</v>
      </c>
      <c r="L82" s="14">
        <v>4153</v>
      </c>
      <c r="M82" s="7">
        <v>564</v>
      </c>
      <c r="N82" s="7">
        <v>542</v>
      </c>
      <c r="O82" s="7">
        <v>27</v>
      </c>
      <c r="P82" s="7">
        <v>77</v>
      </c>
      <c r="Q82" s="7">
        <v>73</v>
      </c>
      <c r="R82" s="7">
        <v>2</v>
      </c>
    </row>
    <row r="83" spans="1:18" x14ac:dyDescent="0.25">
      <c r="A83" s="2">
        <v>41306</v>
      </c>
      <c r="B83" s="7">
        <v>23768</v>
      </c>
      <c r="C83" s="7">
        <v>6512250</v>
      </c>
      <c r="D83" s="7">
        <v>6536018</v>
      </c>
      <c r="E83" s="7">
        <v>421</v>
      </c>
      <c r="F83" s="7">
        <v>938</v>
      </c>
      <c r="G83" s="7">
        <v>10</v>
      </c>
      <c r="H83" s="7">
        <v>1939</v>
      </c>
      <c r="I83" s="7">
        <v>1878</v>
      </c>
      <c r="J83" s="7">
        <v>3817</v>
      </c>
      <c r="K83" s="7">
        <v>3676</v>
      </c>
      <c r="L83" s="14">
        <v>3330</v>
      </c>
      <c r="M83" s="7">
        <v>388</v>
      </c>
      <c r="N83" s="7">
        <v>347</v>
      </c>
      <c r="O83" s="7">
        <v>14</v>
      </c>
      <c r="P83" s="7">
        <v>57</v>
      </c>
      <c r="Q83" s="7">
        <v>58</v>
      </c>
      <c r="R83" s="7">
        <v>2</v>
      </c>
    </row>
    <row r="84" spans="1:18" x14ac:dyDescent="0.25">
      <c r="A84" s="2">
        <v>41275</v>
      </c>
      <c r="B84" s="7">
        <v>31184</v>
      </c>
      <c r="C84" s="7">
        <v>9842296</v>
      </c>
      <c r="D84" s="7">
        <v>9873480</v>
      </c>
      <c r="E84" s="7">
        <v>302</v>
      </c>
      <c r="F84" s="7">
        <v>1015</v>
      </c>
      <c r="G84" s="7">
        <v>6</v>
      </c>
      <c r="H84" s="7">
        <v>1177</v>
      </c>
      <c r="I84" s="7">
        <v>1895</v>
      </c>
      <c r="J84" s="7">
        <v>3072</v>
      </c>
      <c r="K84" s="7">
        <v>2989</v>
      </c>
      <c r="L84" s="14">
        <v>2548</v>
      </c>
      <c r="M84" s="7">
        <v>357</v>
      </c>
      <c r="N84" s="7">
        <v>326</v>
      </c>
      <c r="O84" s="7">
        <v>22</v>
      </c>
      <c r="P84" s="7">
        <v>86</v>
      </c>
      <c r="Q84" s="7">
        <v>75</v>
      </c>
      <c r="R84" s="7">
        <v>5</v>
      </c>
    </row>
    <row r="85" spans="1:18" x14ac:dyDescent="0.25">
      <c r="A85" s="2">
        <v>41244</v>
      </c>
      <c r="B85" s="7">
        <v>16861</v>
      </c>
      <c r="C85" s="7">
        <v>5014663</v>
      </c>
      <c r="D85" s="7">
        <v>5031524</v>
      </c>
      <c r="E85" s="7">
        <v>323</v>
      </c>
      <c r="F85" s="7">
        <v>607</v>
      </c>
      <c r="G85" s="7">
        <v>3</v>
      </c>
      <c r="H85" s="7">
        <v>1072</v>
      </c>
      <c r="I85" s="7">
        <v>1779</v>
      </c>
      <c r="J85" s="7">
        <v>2851</v>
      </c>
      <c r="K85" s="7">
        <v>2856</v>
      </c>
      <c r="L85" s="14">
        <v>2921</v>
      </c>
      <c r="M85" s="7">
        <v>351</v>
      </c>
      <c r="N85" s="7">
        <v>351</v>
      </c>
      <c r="O85" s="7">
        <v>23</v>
      </c>
      <c r="P85" s="7">
        <v>83</v>
      </c>
      <c r="Q85" s="7">
        <v>94</v>
      </c>
      <c r="R85" s="7">
        <v>5</v>
      </c>
    </row>
    <row r="86" spans="1:18" x14ac:dyDescent="0.25">
      <c r="A86" s="2">
        <v>41214</v>
      </c>
      <c r="B86" s="7">
        <v>22464</v>
      </c>
      <c r="C86" s="7">
        <v>6640603</v>
      </c>
      <c r="D86" s="7">
        <v>6663067</v>
      </c>
      <c r="E86" s="7">
        <v>480</v>
      </c>
      <c r="F86" s="7">
        <v>1007</v>
      </c>
      <c r="G86" s="7">
        <v>25</v>
      </c>
      <c r="H86" s="7">
        <v>1594</v>
      </c>
      <c r="I86" s="7">
        <v>1870</v>
      </c>
      <c r="J86" s="7">
        <v>3464</v>
      </c>
      <c r="K86" s="7">
        <v>3370</v>
      </c>
      <c r="L86" s="14">
        <v>3022</v>
      </c>
      <c r="M86" s="7">
        <v>504</v>
      </c>
      <c r="N86" s="7">
        <v>483</v>
      </c>
      <c r="O86" s="7">
        <v>16</v>
      </c>
      <c r="P86" s="7">
        <v>83</v>
      </c>
      <c r="Q86" s="7">
        <v>63</v>
      </c>
      <c r="R86" s="7">
        <v>7</v>
      </c>
    </row>
    <row r="87" spans="1:18" x14ac:dyDescent="0.25">
      <c r="A87" s="2">
        <v>41183</v>
      </c>
      <c r="B87" s="7">
        <v>24796</v>
      </c>
      <c r="C87" s="7">
        <v>8737633</v>
      </c>
      <c r="D87" s="7">
        <v>8762429</v>
      </c>
      <c r="E87" s="7">
        <v>398</v>
      </c>
      <c r="F87" s="7">
        <v>2289</v>
      </c>
      <c r="G87" s="7">
        <v>9</v>
      </c>
      <c r="H87" s="7">
        <v>1501</v>
      </c>
      <c r="I87" s="7">
        <v>1825</v>
      </c>
      <c r="J87" s="7">
        <v>3326</v>
      </c>
      <c r="K87" s="7">
        <v>3274</v>
      </c>
      <c r="L87" s="14">
        <v>2998</v>
      </c>
      <c r="M87" s="7">
        <v>447</v>
      </c>
      <c r="N87" s="7">
        <v>438</v>
      </c>
      <c r="O87" s="7">
        <v>16</v>
      </c>
      <c r="P87" s="7">
        <v>68</v>
      </c>
      <c r="Q87" s="7">
        <v>57</v>
      </c>
      <c r="R87" s="7">
        <v>9</v>
      </c>
    </row>
    <row r="88" spans="1:18" x14ac:dyDescent="0.25">
      <c r="A88" s="2">
        <v>41153</v>
      </c>
      <c r="B88" s="7">
        <v>24570</v>
      </c>
      <c r="C88" s="7">
        <v>8271732</v>
      </c>
      <c r="D88" s="7">
        <v>8296302</v>
      </c>
      <c r="E88" s="7">
        <v>412</v>
      </c>
      <c r="F88" s="7">
        <v>1125</v>
      </c>
      <c r="G88" s="7">
        <v>0</v>
      </c>
      <c r="H88" s="7">
        <v>1469</v>
      </c>
      <c r="I88" s="7">
        <v>1628</v>
      </c>
      <c r="J88" s="7">
        <v>3097</v>
      </c>
      <c r="K88" s="7">
        <v>3035</v>
      </c>
      <c r="L88" s="14">
        <v>2797</v>
      </c>
      <c r="M88" s="7">
        <v>526</v>
      </c>
      <c r="N88" s="7">
        <v>542</v>
      </c>
      <c r="O88" s="7">
        <v>15</v>
      </c>
      <c r="P88" s="7">
        <v>46</v>
      </c>
      <c r="Q88" s="7">
        <v>43</v>
      </c>
      <c r="R88" s="7">
        <v>7</v>
      </c>
    </row>
    <row r="89" spans="1:18" x14ac:dyDescent="0.25">
      <c r="A89" s="2">
        <v>41122</v>
      </c>
      <c r="B89" s="7">
        <v>27705</v>
      </c>
      <c r="C89" s="7">
        <v>18114737</v>
      </c>
      <c r="D89" s="7">
        <v>18142442</v>
      </c>
      <c r="E89" s="7">
        <v>449</v>
      </c>
      <c r="F89" s="7">
        <v>1198</v>
      </c>
      <c r="G89" s="7">
        <v>2</v>
      </c>
      <c r="H89" s="7">
        <v>2239</v>
      </c>
      <c r="I89" s="7">
        <v>1876</v>
      </c>
      <c r="J89" s="7">
        <v>4115</v>
      </c>
      <c r="K89" s="7">
        <v>4073</v>
      </c>
      <c r="L89" s="14">
        <v>3830</v>
      </c>
      <c r="M89" s="7">
        <v>681</v>
      </c>
      <c r="N89" s="7">
        <v>621</v>
      </c>
      <c r="O89" s="7">
        <v>30</v>
      </c>
      <c r="P89" s="7">
        <v>54</v>
      </c>
      <c r="Q89" s="7">
        <v>44</v>
      </c>
      <c r="R89" s="7">
        <v>4</v>
      </c>
    </row>
    <row r="90" spans="1:18" x14ac:dyDescent="0.25">
      <c r="A90" s="2">
        <v>41091</v>
      </c>
      <c r="B90" s="7">
        <v>28420</v>
      </c>
      <c r="C90" s="7">
        <v>17384809</v>
      </c>
      <c r="D90" s="7">
        <v>17413229</v>
      </c>
      <c r="E90" s="7">
        <v>403</v>
      </c>
      <c r="F90" s="7">
        <v>1555</v>
      </c>
      <c r="G90" s="7">
        <v>0</v>
      </c>
      <c r="H90" s="7">
        <v>2102</v>
      </c>
      <c r="I90" s="7">
        <v>1992</v>
      </c>
      <c r="J90" s="7">
        <v>4094</v>
      </c>
      <c r="K90" s="7">
        <v>4068</v>
      </c>
      <c r="L90" s="14">
        <v>3484</v>
      </c>
      <c r="M90" s="7">
        <v>686</v>
      </c>
      <c r="N90" s="7">
        <v>677</v>
      </c>
      <c r="O90" s="7">
        <v>25</v>
      </c>
      <c r="P90" s="7">
        <v>49</v>
      </c>
      <c r="Q90" s="7">
        <v>47</v>
      </c>
      <c r="R90" s="7">
        <v>2</v>
      </c>
    </row>
    <row r="91" spans="1:18" x14ac:dyDescent="0.25">
      <c r="A91" s="2">
        <v>41061</v>
      </c>
      <c r="B91" s="7">
        <v>28025</v>
      </c>
      <c r="C91" s="7">
        <v>17111976</v>
      </c>
      <c r="D91" s="7">
        <v>17140001</v>
      </c>
      <c r="E91" s="7">
        <v>344</v>
      </c>
      <c r="F91" s="7">
        <v>1332</v>
      </c>
      <c r="G91" s="7">
        <v>33</v>
      </c>
      <c r="H91" s="7">
        <v>2087</v>
      </c>
      <c r="I91" s="7">
        <v>1705</v>
      </c>
      <c r="J91" s="7">
        <v>3792</v>
      </c>
      <c r="K91" s="7">
        <v>3695</v>
      </c>
      <c r="L91" s="14">
        <v>3211</v>
      </c>
      <c r="M91" s="7">
        <v>735</v>
      </c>
      <c r="N91" s="7">
        <v>703</v>
      </c>
      <c r="O91" s="7">
        <v>16</v>
      </c>
      <c r="P91" s="7">
        <v>26</v>
      </c>
      <c r="Q91" s="7">
        <v>28</v>
      </c>
      <c r="R91" s="7">
        <v>1</v>
      </c>
    </row>
    <row r="92" spans="1:18" x14ac:dyDescent="0.25">
      <c r="A92" s="2">
        <v>41030</v>
      </c>
      <c r="B92" s="7">
        <v>29528</v>
      </c>
      <c r="C92" s="7">
        <v>16088390</v>
      </c>
      <c r="D92" s="7">
        <v>16117918</v>
      </c>
      <c r="E92" s="7">
        <v>423</v>
      </c>
      <c r="F92" s="7">
        <v>1591</v>
      </c>
      <c r="G92" s="7">
        <v>11</v>
      </c>
      <c r="H92" s="7">
        <v>2154</v>
      </c>
      <c r="I92" s="7">
        <v>2021</v>
      </c>
      <c r="J92" s="7">
        <v>4175</v>
      </c>
      <c r="K92" s="7">
        <v>4108</v>
      </c>
      <c r="L92" s="14">
        <v>3700</v>
      </c>
      <c r="M92" s="7">
        <v>641</v>
      </c>
      <c r="N92" s="7">
        <v>637</v>
      </c>
      <c r="O92" s="7">
        <v>28</v>
      </c>
      <c r="P92" s="7">
        <v>60</v>
      </c>
      <c r="Q92" s="7">
        <v>59</v>
      </c>
      <c r="R92" s="7">
        <v>2</v>
      </c>
    </row>
    <row r="93" spans="1:18" x14ac:dyDescent="0.25">
      <c r="A93" s="2">
        <v>41000</v>
      </c>
      <c r="B93" s="7">
        <v>20949</v>
      </c>
      <c r="C93" s="7">
        <v>8711146</v>
      </c>
      <c r="D93" s="7">
        <v>8732095</v>
      </c>
      <c r="E93" s="7">
        <v>316</v>
      </c>
      <c r="F93" s="7">
        <v>2248</v>
      </c>
      <c r="G93" s="7">
        <v>4</v>
      </c>
      <c r="H93" s="7">
        <v>1670</v>
      </c>
      <c r="I93" s="7">
        <v>1881</v>
      </c>
      <c r="J93" s="7">
        <v>3551</v>
      </c>
      <c r="K93" s="7">
        <v>3505</v>
      </c>
      <c r="L93" s="14">
        <v>3154</v>
      </c>
      <c r="M93" s="7">
        <v>439</v>
      </c>
      <c r="N93" s="7">
        <v>393</v>
      </c>
      <c r="O93" s="7">
        <v>25</v>
      </c>
      <c r="P93" s="7">
        <v>37</v>
      </c>
      <c r="Q93" s="7">
        <v>38</v>
      </c>
      <c r="R93" s="7">
        <v>0</v>
      </c>
    </row>
    <row r="94" spans="1:18" x14ac:dyDescent="0.25">
      <c r="A94" s="2">
        <v>40969</v>
      </c>
      <c r="B94" s="7">
        <v>20744</v>
      </c>
      <c r="C94" s="7">
        <v>14224903</v>
      </c>
      <c r="D94" s="7">
        <v>14245647</v>
      </c>
      <c r="E94" s="7">
        <v>392</v>
      </c>
      <c r="F94" s="7">
        <v>2149</v>
      </c>
      <c r="G94" s="7">
        <v>42</v>
      </c>
      <c r="H94" s="7">
        <v>1872</v>
      </c>
      <c r="I94" s="7">
        <v>1838</v>
      </c>
      <c r="J94" s="7">
        <v>3710</v>
      </c>
      <c r="K94" s="7">
        <v>3661</v>
      </c>
      <c r="L94" s="14">
        <v>3720</v>
      </c>
      <c r="M94" s="7">
        <v>541</v>
      </c>
      <c r="N94" s="7">
        <v>519</v>
      </c>
      <c r="O94" s="7">
        <v>14</v>
      </c>
      <c r="P94" s="7">
        <v>47</v>
      </c>
      <c r="Q94" s="7">
        <v>43</v>
      </c>
      <c r="R94" s="7">
        <v>1</v>
      </c>
    </row>
    <row r="95" spans="1:18" x14ac:dyDescent="0.25">
      <c r="A95" s="2">
        <v>40940</v>
      </c>
      <c r="B95" s="7">
        <v>20425</v>
      </c>
      <c r="C95" s="7">
        <v>10333753</v>
      </c>
      <c r="D95" s="7">
        <v>10354178</v>
      </c>
      <c r="E95" s="7">
        <v>402</v>
      </c>
      <c r="F95" s="7">
        <v>5102</v>
      </c>
      <c r="G95" s="7">
        <v>20</v>
      </c>
      <c r="H95" s="7">
        <v>1980</v>
      </c>
      <c r="I95" s="7">
        <v>1859</v>
      </c>
      <c r="J95" s="7">
        <v>3839</v>
      </c>
      <c r="K95" s="7">
        <v>3846</v>
      </c>
      <c r="L95" s="14">
        <v>3069</v>
      </c>
      <c r="M95" s="7">
        <v>454</v>
      </c>
      <c r="N95" s="7">
        <v>448</v>
      </c>
      <c r="O95" s="7">
        <v>19</v>
      </c>
      <c r="P95" s="7">
        <v>82</v>
      </c>
      <c r="Q95" s="7">
        <v>84</v>
      </c>
      <c r="R95" s="7">
        <v>1</v>
      </c>
    </row>
    <row r="96" spans="1:18" x14ac:dyDescent="0.25">
      <c r="A96" s="2">
        <v>40909</v>
      </c>
      <c r="B96" s="7">
        <v>19469</v>
      </c>
      <c r="C96" s="7">
        <v>15609586</v>
      </c>
      <c r="D96" s="7">
        <v>15629055</v>
      </c>
      <c r="E96" s="7">
        <v>217</v>
      </c>
      <c r="F96" s="7">
        <v>94723</v>
      </c>
      <c r="G96" s="7">
        <v>10</v>
      </c>
      <c r="H96" s="7">
        <v>1232</v>
      </c>
      <c r="I96" s="7">
        <v>1721</v>
      </c>
      <c r="J96" s="7">
        <v>2953</v>
      </c>
      <c r="K96" s="7">
        <v>2802</v>
      </c>
      <c r="L96" s="14">
        <v>2336</v>
      </c>
      <c r="M96" s="7">
        <v>350</v>
      </c>
      <c r="N96" s="7">
        <v>309</v>
      </c>
      <c r="O96" s="7">
        <v>14</v>
      </c>
      <c r="P96" s="7">
        <v>87</v>
      </c>
      <c r="Q96" s="7">
        <v>81</v>
      </c>
      <c r="R96" s="7">
        <v>0</v>
      </c>
    </row>
    <row r="97" spans="1:18" x14ac:dyDescent="0.25">
      <c r="A97" s="2">
        <v>40878</v>
      </c>
      <c r="B97" s="7">
        <v>16980</v>
      </c>
      <c r="C97" s="7">
        <v>11235108</v>
      </c>
      <c r="D97" s="7">
        <v>11252088</v>
      </c>
      <c r="E97" s="7">
        <v>288</v>
      </c>
      <c r="F97" s="7">
        <v>810</v>
      </c>
      <c r="G97" s="7">
        <v>35</v>
      </c>
      <c r="H97" s="7">
        <v>1266</v>
      </c>
      <c r="I97" s="7">
        <v>1617</v>
      </c>
      <c r="J97" s="7">
        <v>2883</v>
      </c>
      <c r="K97" s="7">
        <v>2853</v>
      </c>
      <c r="L97" s="14">
        <v>2709</v>
      </c>
      <c r="M97" s="7">
        <v>388</v>
      </c>
      <c r="N97" s="7">
        <v>402</v>
      </c>
      <c r="O97" s="7">
        <v>12</v>
      </c>
      <c r="P97" s="7">
        <v>59</v>
      </c>
      <c r="Q97" s="7">
        <v>60</v>
      </c>
      <c r="R97" s="7">
        <v>1</v>
      </c>
    </row>
    <row r="98" spans="1:18" x14ac:dyDescent="0.25">
      <c r="A98" s="2">
        <v>40848</v>
      </c>
      <c r="B98" s="7">
        <v>21790</v>
      </c>
      <c r="C98" s="7">
        <v>11500564</v>
      </c>
      <c r="D98" s="7">
        <v>11522354</v>
      </c>
      <c r="E98" s="7">
        <v>400</v>
      </c>
      <c r="F98" s="7">
        <v>1351</v>
      </c>
      <c r="G98" s="7">
        <v>21</v>
      </c>
      <c r="H98" s="7">
        <v>1737</v>
      </c>
      <c r="I98" s="7">
        <v>1633</v>
      </c>
      <c r="J98" s="7">
        <v>3370</v>
      </c>
      <c r="K98" s="7">
        <v>3330</v>
      </c>
      <c r="L98" s="14">
        <v>3065</v>
      </c>
      <c r="M98" s="7">
        <v>436</v>
      </c>
      <c r="N98" s="7">
        <v>411</v>
      </c>
      <c r="O98" s="7">
        <v>10</v>
      </c>
      <c r="P98" s="7">
        <v>80</v>
      </c>
      <c r="Q98" s="7">
        <v>81</v>
      </c>
      <c r="R98" s="7">
        <v>3</v>
      </c>
    </row>
    <row r="99" spans="1:18" x14ac:dyDescent="0.25">
      <c r="A99" s="2">
        <v>40817</v>
      </c>
      <c r="B99" s="7">
        <v>21678</v>
      </c>
      <c r="C99" s="7">
        <v>13050002</v>
      </c>
      <c r="D99" s="7">
        <v>13071680</v>
      </c>
      <c r="E99" s="7">
        <v>365</v>
      </c>
      <c r="F99" s="7">
        <v>75495</v>
      </c>
      <c r="G99" s="7">
        <v>33</v>
      </c>
      <c r="H99" s="7">
        <v>1749</v>
      </c>
      <c r="I99" s="7">
        <v>1536</v>
      </c>
      <c r="J99" s="7">
        <v>3285</v>
      </c>
      <c r="K99" s="7">
        <v>3227</v>
      </c>
      <c r="L99" s="14">
        <v>3376</v>
      </c>
      <c r="M99" s="7">
        <v>473</v>
      </c>
      <c r="N99" s="7">
        <v>474</v>
      </c>
      <c r="O99" s="7">
        <v>12</v>
      </c>
      <c r="P99" s="7">
        <v>43</v>
      </c>
      <c r="Q99" s="7">
        <v>41</v>
      </c>
      <c r="R99" s="7">
        <v>1</v>
      </c>
    </row>
    <row r="100" spans="1:18" x14ac:dyDescent="0.25">
      <c r="A100" s="2">
        <v>40787</v>
      </c>
      <c r="B100" s="7">
        <v>24538</v>
      </c>
      <c r="C100" s="7">
        <v>13664482</v>
      </c>
      <c r="D100" s="7">
        <v>13689020</v>
      </c>
      <c r="E100" s="7">
        <v>424</v>
      </c>
      <c r="F100" s="7">
        <v>94069</v>
      </c>
      <c r="G100" s="7">
        <v>17</v>
      </c>
      <c r="H100" s="7">
        <v>2285</v>
      </c>
      <c r="I100" s="7">
        <v>1555</v>
      </c>
      <c r="J100" s="7">
        <v>3840</v>
      </c>
      <c r="K100" s="7">
        <v>3723</v>
      </c>
      <c r="L100" s="14">
        <v>3320</v>
      </c>
      <c r="M100" s="7">
        <v>495</v>
      </c>
      <c r="N100" s="7">
        <v>467</v>
      </c>
      <c r="O100" s="7">
        <v>16</v>
      </c>
      <c r="P100" s="7">
        <v>46</v>
      </c>
      <c r="Q100" s="7">
        <v>42</v>
      </c>
      <c r="R100" s="7">
        <v>3</v>
      </c>
    </row>
    <row r="101" spans="1:18" x14ac:dyDescent="0.25">
      <c r="A101" s="2">
        <v>40756</v>
      </c>
      <c r="B101" s="7">
        <v>26746</v>
      </c>
      <c r="C101" s="7">
        <v>12734634</v>
      </c>
      <c r="D101" s="7">
        <v>12761380</v>
      </c>
      <c r="E101" s="7">
        <v>392</v>
      </c>
      <c r="F101" s="7">
        <v>6819</v>
      </c>
      <c r="G101" s="7">
        <v>13</v>
      </c>
      <c r="H101" s="7">
        <v>2384</v>
      </c>
      <c r="I101" s="7">
        <v>1768</v>
      </c>
      <c r="J101" s="7">
        <v>4152</v>
      </c>
      <c r="K101" s="7">
        <v>4102</v>
      </c>
      <c r="L101" s="14">
        <v>4017</v>
      </c>
      <c r="M101" s="7">
        <v>513</v>
      </c>
      <c r="N101" s="7">
        <v>518</v>
      </c>
      <c r="O101" s="7">
        <v>16</v>
      </c>
      <c r="P101" s="7">
        <v>50</v>
      </c>
      <c r="Q101" s="7">
        <v>50</v>
      </c>
      <c r="R101" s="7">
        <v>2</v>
      </c>
    </row>
    <row r="102" spans="1:18" x14ac:dyDescent="0.25">
      <c r="A102" s="2">
        <v>40725</v>
      </c>
      <c r="B102" s="7">
        <v>25417</v>
      </c>
      <c r="C102" s="7">
        <v>12772830</v>
      </c>
      <c r="D102" s="7">
        <v>12798247</v>
      </c>
      <c r="E102" s="7">
        <v>365</v>
      </c>
      <c r="F102" s="7">
        <v>19704</v>
      </c>
      <c r="G102" s="7">
        <v>25</v>
      </c>
      <c r="H102" s="7">
        <v>2640</v>
      </c>
      <c r="I102" s="7">
        <v>1662</v>
      </c>
      <c r="J102" s="7">
        <v>4302</v>
      </c>
      <c r="K102" s="7">
        <v>4208</v>
      </c>
      <c r="L102" s="14">
        <v>4250</v>
      </c>
      <c r="M102" s="7">
        <v>509</v>
      </c>
      <c r="N102" s="7">
        <v>487</v>
      </c>
      <c r="O102" s="7">
        <v>20</v>
      </c>
      <c r="P102" s="7">
        <v>45</v>
      </c>
      <c r="Q102" s="7">
        <v>40</v>
      </c>
      <c r="R102" s="7">
        <v>2</v>
      </c>
    </row>
    <row r="103" spans="1:18" x14ac:dyDescent="0.25">
      <c r="A103" s="2">
        <v>40695</v>
      </c>
      <c r="B103" s="7">
        <v>35164</v>
      </c>
      <c r="C103" s="7">
        <v>14193318</v>
      </c>
      <c r="D103" s="7">
        <v>14228482</v>
      </c>
      <c r="E103" s="7">
        <v>370</v>
      </c>
      <c r="F103" s="7">
        <v>7694</v>
      </c>
      <c r="G103" s="7">
        <v>66</v>
      </c>
      <c r="H103" s="7">
        <v>2879</v>
      </c>
      <c r="I103" s="7">
        <v>3943</v>
      </c>
      <c r="J103" s="7">
        <f>6822-2243</f>
        <v>4579</v>
      </c>
      <c r="K103" s="7">
        <v>4562</v>
      </c>
      <c r="L103" s="14">
        <f>5848-2243</f>
        <v>3605</v>
      </c>
      <c r="M103" s="7">
        <v>541</v>
      </c>
      <c r="N103" s="7">
        <v>494</v>
      </c>
      <c r="O103" s="7">
        <v>28</v>
      </c>
      <c r="P103" s="7">
        <v>45</v>
      </c>
      <c r="Q103" s="7">
        <v>43</v>
      </c>
      <c r="R103" s="7">
        <v>2</v>
      </c>
    </row>
    <row r="104" spans="1:18" x14ac:dyDescent="0.25">
      <c r="A104" s="2">
        <v>40664</v>
      </c>
      <c r="B104" s="7">
        <v>31574</v>
      </c>
      <c r="C104" s="7">
        <v>12437505</v>
      </c>
      <c r="D104" s="7">
        <v>12469079</v>
      </c>
      <c r="E104" s="7">
        <v>425</v>
      </c>
      <c r="F104" s="7">
        <v>5987</v>
      </c>
      <c r="G104" s="7">
        <v>10</v>
      </c>
      <c r="H104" s="7">
        <v>1779</v>
      </c>
      <c r="I104" s="7">
        <v>1642</v>
      </c>
      <c r="J104" s="7">
        <v>3421</v>
      </c>
      <c r="K104" s="7">
        <v>3281</v>
      </c>
      <c r="L104" s="14">
        <v>2938</v>
      </c>
      <c r="M104" s="7">
        <v>526</v>
      </c>
      <c r="N104" s="7">
        <v>517</v>
      </c>
      <c r="O104" s="7">
        <v>17</v>
      </c>
      <c r="P104" s="7">
        <v>37</v>
      </c>
      <c r="Q104" s="7">
        <v>38</v>
      </c>
      <c r="R104" s="7">
        <v>0</v>
      </c>
    </row>
    <row r="105" spans="1:18" x14ac:dyDescent="0.25">
      <c r="A105" s="2">
        <v>40634</v>
      </c>
      <c r="B105" s="7">
        <v>29721</v>
      </c>
      <c r="C105" s="7">
        <v>9660762</v>
      </c>
      <c r="D105" s="7">
        <v>9690483</v>
      </c>
      <c r="E105" s="7">
        <v>371</v>
      </c>
      <c r="F105" s="7">
        <v>2808</v>
      </c>
      <c r="G105" s="7">
        <v>19</v>
      </c>
      <c r="H105" s="7">
        <v>1494</v>
      </c>
      <c r="I105" s="7">
        <v>1535</v>
      </c>
      <c r="J105" s="7">
        <v>3029</v>
      </c>
      <c r="K105" s="7">
        <v>2893</v>
      </c>
      <c r="L105" s="14">
        <v>2789</v>
      </c>
      <c r="M105" s="7">
        <v>476</v>
      </c>
      <c r="N105" s="7">
        <v>474</v>
      </c>
      <c r="O105" s="7">
        <v>14</v>
      </c>
      <c r="P105" s="7">
        <v>37</v>
      </c>
      <c r="Q105" s="7">
        <v>36</v>
      </c>
      <c r="R105" s="7">
        <v>1</v>
      </c>
    </row>
    <row r="106" spans="1:18" x14ac:dyDescent="0.25">
      <c r="A106" s="2">
        <v>40603</v>
      </c>
      <c r="B106" s="7">
        <v>25643</v>
      </c>
      <c r="C106" s="7">
        <v>11737314</v>
      </c>
      <c r="D106" s="7">
        <v>11762957</v>
      </c>
      <c r="E106" s="7">
        <v>403</v>
      </c>
      <c r="F106" s="7">
        <v>1692</v>
      </c>
      <c r="G106" s="7">
        <v>12</v>
      </c>
      <c r="H106" s="7">
        <v>1829</v>
      </c>
      <c r="I106" s="7">
        <v>1709</v>
      </c>
      <c r="J106" s="7">
        <v>3538</v>
      </c>
      <c r="K106" s="7">
        <v>3458</v>
      </c>
      <c r="L106" s="14">
        <v>2860</v>
      </c>
      <c r="M106" s="7">
        <v>491</v>
      </c>
      <c r="N106" s="7">
        <v>461</v>
      </c>
      <c r="O106" s="7">
        <v>13</v>
      </c>
      <c r="P106" s="7">
        <v>53</v>
      </c>
      <c r="Q106" s="7">
        <v>53</v>
      </c>
      <c r="R106" s="7">
        <v>2</v>
      </c>
    </row>
    <row r="107" spans="1:18" x14ac:dyDescent="0.25">
      <c r="A107" s="2">
        <v>40575</v>
      </c>
      <c r="B107" s="7">
        <v>25554</v>
      </c>
      <c r="C107" s="7">
        <v>9880198</v>
      </c>
      <c r="D107" s="7">
        <v>9905752</v>
      </c>
      <c r="E107" s="7">
        <v>366</v>
      </c>
      <c r="F107" s="7">
        <v>1570</v>
      </c>
      <c r="G107" s="7">
        <v>192</v>
      </c>
      <c r="H107" s="7">
        <v>1340</v>
      </c>
      <c r="I107" s="7">
        <v>1655</v>
      </c>
      <c r="J107" s="7">
        <v>2995</v>
      </c>
      <c r="K107" s="7">
        <v>2764</v>
      </c>
      <c r="L107" s="14">
        <v>2487</v>
      </c>
      <c r="M107" s="7">
        <v>408</v>
      </c>
      <c r="N107" s="7">
        <v>374</v>
      </c>
      <c r="O107" s="7">
        <v>18</v>
      </c>
      <c r="P107" s="7">
        <v>90</v>
      </c>
      <c r="Q107" s="7">
        <v>89</v>
      </c>
      <c r="R107" s="7">
        <v>1</v>
      </c>
    </row>
    <row r="108" spans="1:18" x14ac:dyDescent="0.25">
      <c r="A108" s="2">
        <v>40544</v>
      </c>
      <c r="B108" s="7">
        <v>23476</v>
      </c>
      <c r="C108" s="7">
        <v>9583387</v>
      </c>
      <c r="D108" s="7">
        <v>9606863</v>
      </c>
      <c r="E108" s="7">
        <v>210</v>
      </c>
      <c r="F108" s="7">
        <v>1326</v>
      </c>
      <c r="G108" s="7">
        <v>9</v>
      </c>
      <c r="H108" s="7">
        <v>767</v>
      </c>
      <c r="I108" s="7">
        <v>1379</v>
      </c>
      <c r="J108" s="7">
        <v>2146</v>
      </c>
      <c r="K108" s="7">
        <v>1930</v>
      </c>
      <c r="L108" s="14">
        <v>1803</v>
      </c>
      <c r="M108" s="7">
        <v>287</v>
      </c>
      <c r="N108" s="7">
        <v>284</v>
      </c>
      <c r="O108" s="7">
        <v>12</v>
      </c>
      <c r="P108" s="7">
        <v>68</v>
      </c>
      <c r="Q108" s="7">
        <v>63</v>
      </c>
      <c r="R108" s="7">
        <v>2</v>
      </c>
    </row>
    <row r="109" spans="1:18" x14ac:dyDescent="0.25">
      <c r="A109" s="2">
        <v>40513</v>
      </c>
      <c r="B109" s="7">
        <v>26670</v>
      </c>
      <c r="C109" s="7">
        <v>8405328</v>
      </c>
      <c r="D109" s="7">
        <v>8431998</v>
      </c>
      <c r="E109" s="7">
        <v>245</v>
      </c>
      <c r="F109" s="7">
        <v>1600</v>
      </c>
      <c r="G109" s="7">
        <v>13</v>
      </c>
      <c r="H109" s="7">
        <v>2703</v>
      </c>
      <c r="I109" s="7">
        <v>1579</v>
      </c>
      <c r="J109" s="7">
        <v>4282</v>
      </c>
      <c r="K109" s="7">
        <v>2503</v>
      </c>
      <c r="L109" s="14">
        <v>4182</v>
      </c>
      <c r="M109" s="7">
        <v>562</v>
      </c>
      <c r="N109" s="7">
        <v>524</v>
      </c>
      <c r="O109" s="7">
        <v>59</v>
      </c>
      <c r="P109" s="7">
        <v>80</v>
      </c>
      <c r="Q109" s="7">
        <v>83</v>
      </c>
      <c r="R109" s="7">
        <v>2</v>
      </c>
    </row>
    <row r="110" spans="1:18" x14ac:dyDescent="0.25">
      <c r="A110" s="2">
        <v>40483</v>
      </c>
      <c r="B110" s="7">
        <v>29794</v>
      </c>
      <c r="C110" s="7">
        <v>7300601</v>
      </c>
      <c r="D110" s="7">
        <v>7330395</v>
      </c>
      <c r="E110" s="7">
        <v>489</v>
      </c>
      <c r="F110" s="7">
        <v>1663</v>
      </c>
      <c r="G110" s="7">
        <v>25</v>
      </c>
      <c r="H110" s="7">
        <v>2129</v>
      </c>
      <c r="I110" s="7">
        <v>1546</v>
      </c>
      <c r="J110" s="7">
        <v>3675</v>
      </c>
      <c r="K110" s="7">
        <v>3393</v>
      </c>
      <c r="L110" s="14">
        <v>3598</v>
      </c>
      <c r="M110" s="7">
        <v>666</v>
      </c>
      <c r="N110" s="7">
        <v>625</v>
      </c>
      <c r="O110" s="7">
        <v>83</v>
      </c>
      <c r="P110" s="7">
        <v>67</v>
      </c>
      <c r="Q110" s="7">
        <v>58</v>
      </c>
      <c r="R110" s="7">
        <v>2</v>
      </c>
    </row>
    <row r="111" spans="1:18" x14ac:dyDescent="0.25">
      <c r="A111" s="2">
        <v>40452</v>
      </c>
      <c r="B111" s="7">
        <v>24547</v>
      </c>
      <c r="C111" s="7">
        <v>4462690</v>
      </c>
      <c r="D111" s="7">
        <v>4487237</v>
      </c>
      <c r="E111" s="7">
        <v>434</v>
      </c>
      <c r="F111" s="7">
        <v>1990</v>
      </c>
      <c r="G111" s="7">
        <v>12</v>
      </c>
      <c r="H111" s="7">
        <v>2225</v>
      </c>
      <c r="I111" s="7">
        <v>1271</v>
      </c>
      <c r="J111" s="7">
        <v>3496</v>
      </c>
      <c r="K111" s="7">
        <v>3331</v>
      </c>
      <c r="L111" s="14">
        <v>3257</v>
      </c>
      <c r="M111" s="7">
        <v>650</v>
      </c>
      <c r="N111" s="7">
        <v>574</v>
      </c>
      <c r="O111" s="7">
        <v>30</v>
      </c>
      <c r="P111" s="7">
        <v>31</v>
      </c>
      <c r="Q111" s="7">
        <v>31</v>
      </c>
      <c r="R111" s="7">
        <v>1</v>
      </c>
    </row>
    <row r="112" spans="1:18" x14ac:dyDescent="0.25">
      <c r="A112" s="2">
        <v>40422</v>
      </c>
      <c r="B112" s="7">
        <v>27385</v>
      </c>
      <c r="C112" s="7">
        <v>5749933</v>
      </c>
      <c r="D112" s="7">
        <v>5777318</v>
      </c>
      <c r="E112" s="7">
        <v>440</v>
      </c>
      <c r="F112" s="7">
        <v>1373</v>
      </c>
      <c r="G112" s="7">
        <v>31</v>
      </c>
      <c r="H112" s="7">
        <v>2599</v>
      </c>
      <c r="I112" s="7">
        <v>1353</v>
      </c>
      <c r="J112" s="7">
        <v>3952</v>
      </c>
      <c r="K112" s="7">
        <v>3828</v>
      </c>
      <c r="L112" s="14">
        <v>3142</v>
      </c>
      <c r="M112" s="7">
        <v>654</v>
      </c>
      <c r="N112" s="7">
        <v>621</v>
      </c>
      <c r="O112" s="7">
        <v>34</v>
      </c>
      <c r="P112" s="7">
        <v>44</v>
      </c>
      <c r="Q112" s="7">
        <v>42</v>
      </c>
      <c r="R112" s="7">
        <v>2</v>
      </c>
    </row>
    <row r="113" spans="1:18" x14ac:dyDescent="0.25">
      <c r="A113" s="2">
        <v>40391</v>
      </c>
      <c r="B113" s="7">
        <v>29734</v>
      </c>
      <c r="C113" s="7">
        <v>4353311</v>
      </c>
      <c r="D113" s="7">
        <v>4383045</v>
      </c>
      <c r="E113" s="7">
        <v>450</v>
      </c>
      <c r="F113" s="7">
        <v>41309</v>
      </c>
      <c r="G113" s="7">
        <v>15</v>
      </c>
      <c r="H113" s="7">
        <v>1980</v>
      </c>
      <c r="I113" s="7">
        <v>1523</v>
      </c>
      <c r="J113" s="7">
        <v>3503</v>
      </c>
      <c r="K113" s="7">
        <v>3372</v>
      </c>
      <c r="L113" s="14">
        <v>2987</v>
      </c>
      <c r="M113" s="7">
        <v>749</v>
      </c>
      <c r="N113" s="7">
        <v>733</v>
      </c>
      <c r="O113" s="7">
        <v>13</v>
      </c>
      <c r="P113" s="7">
        <v>65</v>
      </c>
      <c r="Q113" s="7">
        <v>65</v>
      </c>
      <c r="R113" s="7">
        <v>3</v>
      </c>
    </row>
    <row r="114" spans="1:18" x14ac:dyDescent="0.25">
      <c r="A114" s="2">
        <v>40360</v>
      </c>
      <c r="B114" s="7">
        <v>31581</v>
      </c>
      <c r="C114" s="7">
        <v>3796158</v>
      </c>
      <c r="D114" s="7">
        <v>3827739</v>
      </c>
      <c r="E114" s="7">
        <v>438</v>
      </c>
      <c r="F114" s="7">
        <v>106838</v>
      </c>
      <c r="G114" s="7">
        <v>27</v>
      </c>
      <c r="H114" s="7">
        <v>2100</v>
      </c>
      <c r="I114" s="7">
        <v>1530</v>
      </c>
      <c r="J114" s="7">
        <v>3630</v>
      </c>
      <c r="K114" s="7">
        <v>3526</v>
      </c>
      <c r="L114" s="14">
        <v>3147</v>
      </c>
      <c r="M114" s="7">
        <v>740</v>
      </c>
      <c r="N114" s="7">
        <v>721</v>
      </c>
      <c r="O114" s="7">
        <v>20</v>
      </c>
      <c r="P114" s="7">
        <v>28</v>
      </c>
      <c r="Q114" s="7">
        <v>33</v>
      </c>
      <c r="R114" s="7">
        <v>0</v>
      </c>
    </row>
    <row r="115" spans="1:18" x14ac:dyDescent="0.25">
      <c r="A115" s="2">
        <v>40330</v>
      </c>
      <c r="B115" s="7">
        <v>29676</v>
      </c>
      <c r="C115" s="7">
        <v>3890445</v>
      </c>
      <c r="D115" s="7">
        <v>3920121</v>
      </c>
      <c r="E115" s="7">
        <v>413</v>
      </c>
      <c r="F115" s="7">
        <v>34348</v>
      </c>
      <c r="G115" s="7">
        <v>17</v>
      </c>
      <c r="H115" s="7">
        <v>2087</v>
      </c>
      <c r="I115" s="7">
        <v>1550</v>
      </c>
      <c r="J115" s="7">
        <v>3637</v>
      </c>
      <c r="K115" s="7">
        <v>3543</v>
      </c>
      <c r="L115" s="14">
        <v>2970</v>
      </c>
      <c r="M115" s="7">
        <v>811</v>
      </c>
      <c r="N115" s="7">
        <v>794</v>
      </c>
      <c r="O115" s="7">
        <v>20</v>
      </c>
      <c r="P115" s="7">
        <v>33</v>
      </c>
      <c r="Q115" s="7">
        <v>25</v>
      </c>
      <c r="R115" s="7">
        <v>0</v>
      </c>
    </row>
    <row r="116" spans="1:18" x14ac:dyDescent="0.25">
      <c r="A116" s="2">
        <v>40299</v>
      </c>
      <c r="B116" s="7">
        <v>29649</v>
      </c>
      <c r="C116" s="7">
        <v>3970180</v>
      </c>
      <c r="D116" s="7">
        <v>3999829</v>
      </c>
      <c r="E116" s="7">
        <v>448</v>
      </c>
      <c r="F116" s="7">
        <v>6194</v>
      </c>
      <c r="G116" s="7">
        <v>22</v>
      </c>
      <c r="H116" s="7">
        <v>2212</v>
      </c>
      <c r="I116" s="7">
        <v>1825</v>
      </c>
      <c r="J116" s="7">
        <v>4037</v>
      </c>
      <c r="K116" s="7">
        <v>3575</v>
      </c>
      <c r="L116" s="14">
        <v>3278</v>
      </c>
      <c r="M116" s="7">
        <v>760</v>
      </c>
      <c r="N116" s="7">
        <v>738</v>
      </c>
      <c r="O116" s="7">
        <v>21</v>
      </c>
      <c r="P116" s="7">
        <v>46</v>
      </c>
      <c r="Q116" s="7">
        <v>44</v>
      </c>
      <c r="R116" s="7">
        <v>3</v>
      </c>
    </row>
    <row r="117" spans="1:18" x14ac:dyDescent="0.25">
      <c r="A117" s="2">
        <v>40269</v>
      </c>
      <c r="B117" s="7">
        <v>25527</v>
      </c>
      <c r="C117" s="7">
        <v>3138851</v>
      </c>
      <c r="D117" s="7">
        <v>3164378</v>
      </c>
      <c r="E117" s="7">
        <v>403</v>
      </c>
      <c r="F117" s="7">
        <v>1291</v>
      </c>
      <c r="G117" s="7">
        <v>15</v>
      </c>
      <c r="H117" s="7">
        <v>1677</v>
      </c>
      <c r="I117" s="7">
        <v>1432</v>
      </c>
      <c r="J117" s="7">
        <v>3109</v>
      </c>
      <c r="K117" s="7">
        <v>2929</v>
      </c>
      <c r="L117" s="14">
        <v>2702</v>
      </c>
      <c r="M117" s="7">
        <v>509</v>
      </c>
      <c r="N117" s="7">
        <v>522</v>
      </c>
      <c r="O117" s="7">
        <v>13</v>
      </c>
      <c r="P117" s="7">
        <v>53</v>
      </c>
      <c r="Q117" s="7">
        <v>50</v>
      </c>
      <c r="R117" s="7">
        <v>6</v>
      </c>
    </row>
    <row r="118" spans="1:18" x14ac:dyDescent="0.25">
      <c r="A118" s="2">
        <v>40238</v>
      </c>
      <c r="B118" s="7">
        <v>30344</v>
      </c>
      <c r="C118" s="7">
        <v>3628526</v>
      </c>
      <c r="D118" s="7">
        <v>3658870</v>
      </c>
      <c r="E118" s="7">
        <v>546</v>
      </c>
      <c r="F118" s="7">
        <v>1269</v>
      </c>
      <c r="G118" s="7">
        <v>9</v>
      </c>
      <c r="H118" s="7">
        <v>2122</v>
      </c>
      <c r="I118" s="7">
        <v>1665</v>
      </c>
      <c r="J118" s="7">
        <v>3787</v>
      </c>
      <c r="K118" s="7">
        <v>3720</v>
      </c>
      <c r="L118" s="14">
        <v>3479</v>
      </c>
      <c r="M118" s="7">
        <v>792</v>
      </c>
      <c r="N118" s="7">
        <v>743</v>
      </c>
      <c r="O118" s="7">
        <v>18</v>
      </c>
      <c r="P118" s="7">
        <v>86</v>
      </c>
      <c r="Q118" s="7">
        <v>78</v>
      </c>
      <c r="R118" s="7">
        <v>2</v>
      </c>
    </row>
    <row r="119" spans="1:18" x14ac:dyDescent="0.25">
      <c r="A119" s="2">
        <v>40210</v>
      </c>
      <c r="B119" s="7">
        <v>28159</v>
      </c>
      <c r="C119" s="7">
        <v>2896447</v>
      </c>
      <c r="D119" s="7">
        <v>2924606</v>
      </c>
      <c r="E119" s="7">
        <v>403</v>
      </c>
      <c r="F119" s="7">
        <v>1128</v>
      </c>
      <c r="G119" s="7">
        <v>26</v>
      </c>
      <c r="H119" s="7">
        <v>2291</v>
      </c>
      <c r="I119" s="7">
        <v>1477</v>
      </c>
      <c r="J119" s="7">
        <v>3768</v>
      </c>
      <c r="K119" s="7">
        <v>3597</v>
      </c>
      <c r="L119" s="14">
        <v>3039</v>
      </c>
      <c r="M119" s="7">
        <v>772</v>
      </c>
      <c r="N119" s="7">
        <v>768</v>
      </c>
      <c r="O119" s="7">
        <v>10</v>
      </c>
      <c r="P119" s="7">
        <v>85</v>
      </c>
      <c r="Q119" s="7">
        <v>82</v>
      </c>
      <c r="R119" s="7">
        <v>4</v>
      </c>
    </row>
    <row r="120" spans="1:18" x14ac:dyDescent="0.25">
      <c r="A120" s="2">
        <v>40179</v>
      </c>
      <c r="B120" s="7">
        <v>26593</v>
      </c>
      <c r="C120" s="7">
        <v>2731853</v>
      </c>
      <c r="D120" s="7">
        <v>2758446</v>
      </c>
      <c r="E120" s="7">
        <v>282</v>
      </c>
      <c r="F120" s="7">
        <v>1003</v>
      </c>
      <c r="G120" s="7">
        <v>7</v>
      </c>
      <c r="H120" s="7">
        <v>1390</v>
      </c>
      <c r="I120" s="7">
        <v>1473</v>
      </c>
      <c r="J120" s="7">
        <v>2863</v>
      </c>
      <c r="K120" s="7">
        <v>2654</v>
      </c>
      <c r="L120" s="14">
        <v>2381</v>
      </c>
      <c r="M120" s="7">
        <v>761</v>
      </c>
      <c r="N120" s="7">
        <v>728</v>
      </c>
      <c r="O120" s="7">
        <v>24</v>
      </c>
      <c r="P120" s="7">
        <v>59</v>
      </c>
      <c r="Q120" s="7">
        <v>57</v>
      </c>
      <c r="R120" s="7">
        <v>1</v>
      </c>
    </row>
    <row r="121" spans="1:18" x14ac:dyDescent="0.25">
      <c r="A121" s="2">
        <v>40148</v>
      </c>
      <c r="B121" s="7">
        <v>25815</v>
      </c>
      <c r="C121" s="7">
        <v>2717896</v>
      </c>
      <c r="D121" s="7">
        <v>2743711</v>
      </c>
      <c r="E121" s="7">
        <v>444</v>
      </c>
      <c r="F121" s="7">
        <v>1190</v>
      </c>
      <c r="G121" s="7">
        <v>16</v>
      </c>
      <c r="H121" s="7">
        <v>2631</v>
      </c>
      <c r="I121" s="7">
        <v>1511</v>
      </c>
      <c r="J121" s="7">
        <v>4142</v>
      </c>
      <c r="K121" s="7">
        <v>4012</v>
      </c>
      <c r="L121" s="14">
        <v>3523</v>
      </c>
      <c r="M121" s="7">
        <v>745</v>
      </c>
      <c r="N121" s="7">
        <v>744</v>
      </c>
      <c r="O121" s="7">
        <v>33</v>
      </c>
      <c r="P121" s="7">
        <v>60</v>
      </c>
      <c r="Q121" s="7">
        <v>62</v>
      </c>
      <c r="R121" s="7">
        <v>2</v>
      </c>
    </row>
    <row r="122" spans="1:18" x14ac:dyDescent="0.25">
      <c r="A122" s="2">
        <v>40118</v>
      </c>
      <c r="B122" s="7">
        <v>35129</v>
      </c>
      <c r="C122" s="7">
        <v>3371695</v>
      </c>
      <c r="D122" s="7">
        <v>3406824</v>
      </c>
      <c r="E122" s="7">
        <v>406</v>
      </c>
      <c r="F122" s="7">
        <v>1513</v>
      </c>
      <c r="G122" s="7">
        <v>20</v>
      </c>
      <c r="H122" s="7">
        <v>2108</v>
      </c>
      <c r="I122" s="7">
        <v>1462</v>
      </c>
      <c r="J122" s="7">
        <v>3570</v>
      </c>
      <c r="K122" s="7">
        <v>3475</v>
      </c>
      <c r="L122" s="14">
        <v>3071</v>
      </c>
      <c r="M122" s="7">
        <v>755</v>
      </c>
      <c r="N122" s="7">
        <v>719</v>
      </c>
      <c r="O122" s="7">
        <v>19</v>
      </c>
      <c r="P122" s="7">
        <v>44</v>
      </c>
      <c r="Q122" s="7">
        <v>46</v>
      </c>
      <c r="R122" s="7">
        <v>0</v>
      </c>
    </row>
    <row r="123" spans="1:18" x14ac:dyDescent="0.25">
      <c r="A123" s="2">
        <v>40087</v>
      </c>
      <c r="B123" s="7">
        <v>27444</v>
      </c>
      <c r="C123" s="7">
        <v>3634685</v>
      </c>
      <c r="D123" s="7">
        <v>3662129</v>
      </c>
      <c r="E123" s="7">
        <v>321</v>
      </c>
      <c r="F123" s="7">
        <v>129320</v>
      </c>
      <c r="G123" s="7">
        <v>10</v>
      </c>
      <c r="H123" s="7">
        <v>2121</v>
      </c>
      <c r="I123" s="7">
        <v>1463</v>
      </c>
      <c r="J123" s="7">
        <v>3584</v>
      </c>
      <c r="K123" s="7">
        <v>3562</v>
      </c>
      <c r="L123" s="14">
        <v>3148</v>
      </c>
      <c r="M123" s="7">
        <v>1028</v>
      </c>
      <c r="N123" s="7">
        <v>979</v>
      </c>
      <c r="O123" s="7">
        <v>92</v>
      </c>
      <c r="P123" s="7">
        <v>64</v>
      </c>
      <c r="Q123" s="7">
        <v>64</v>
      </c>
      <c r="R123" s="7">
        <v>2</v>
      </c>
    </row>
    <row r="124" spans="1:18" x14ac:dyDescent="0.25">
      <c r="A124" s="2">
        <v>40057</v>
      </c>
      <c r="B124" s="7">
        <v>27981</v>
      </c>
      <c r="C124" s="7">
        <v>3833109</v>
      </c>
      <c r="D124" s="7">
        <v>3861090</v>
      </c>
      <c r="E124" s="7">
        <v>368</v>
      </c>
      <c r="F124" s="7">
        <v>91444</v>
      </c>
      <c r="G124" s="7">
        <v>33</v>
      </c>
      <c r="H124" s="7">
        <v>3026</v>
      </c>
      <c r="I124" s="7">
        <v>1421</v>
      </c>
      <c r="J124" s="7">
        <v>4447</v>
      </c>
      <c r="K124" s="7">
        <v>4240</v>
      </c>
      <c r="L124" s="14">
        <v>3050</v>
      </c>
      <c r="M124" s="7">
        <v>1165</v>
      </c>
      <c r="N124" s="7">
        <v>1100</v>
      </c>
      <c r="O124" s="7">
        <v>47</v>
      </c>
      <c r="P124" s="7">
        <v>24</v>
      </c>
      <c r="Q124" s="7">
        <v>17</v>
      </c>
      <c r="R124" s="7">
        <v>1</v>
      </c>
    </row>
    <row r="125" spans="1:18" x14ac:dyDescent="0.25">
      <c r="A125" s="2">
        <v>40026</v>
      </c>
      <c r="B125" s="7">
        <v>28600</v>
      </c>
      <c r="C125" s="7">
        <v>2838115</v>
      </c>
      <c r="D125" s="7">
        <v>2866715</v>
      </c>
      <c r="E125" s="7">
        <v>366</v>
      </c>
      <c r="F125" s="7">
        <v>1120</v>
      </c>
      <c r="G125" s="7">
        <v>12</v>
      </c>
      <c r="H125" s="7">
        <v>2094</v>
      </c>
      <c r="I125" s="7">
        <v>1479</v>
      </c>
      <c r="J125" s="7">
        <v>3573</v>
      </c>
      <c r="K125" s="7">
        <v>3468</v>
      </c>
      <c r="L125" s="14">
        <v>2975</v>
      </c>
      <c r="M125" s="7">
        <v>927</v>
      </c>
      <c r="N125" s="7">
        <v>891</v>
      </c>
      <c r="O125" s="7">
        <v>64</v>
      </c>
      <c r="P125" s="7">
        <v>32</v>
      </c>
      <c r="Q125" s="7">
        <v>26</v>
      </c>
      <c r="R125" s="7">
        <v>7</v>
      </c>
    </row>
    <row r="126" spans="1:18" x14ac:dyDescent="0.25">
      <c r="A126" s="2">
        <v>39995</v>
      </c>
      <c r="B126" s="7">
        <v>29597</v>
      </c>
      <c r="C126" s="7">
        <v>3986544</v>
      </c>
      <c r="D126" s="7">
        <v>4016141</v>
      </c>
      <c r="E126" s="7">
        <v>398</v>
      </c>
      <c r="F126" s="7">
        <v>1718</v>
      </c>
      <c r="G126" s="7">
        <v>33</v>
      </c>
      <c r="H126" s="7">
        <v>2318</v>
      </c>
      <c r="I126" s="7">
        <v>1658</v>
      </c>
      <c r="J126" s="7">
        <v>3976</v>
      </c>
      <c r="K126" s="7">
        <v>3796</v>
      </c>
      <c r="L126" s="14">
        <v>3034</v>
      </c>
      <c r="M126" s="7">
        <v>1079</v>
      </c>
      <c r="N126" s="7">
        <v>919</v>
      </c>
      <c r="O126" s="7">
        <v>132</v>
      </c>
      <c r="P126" s="7">
        <v>26</v>
      </c>
      <c r="Q126" s="7">
        <v>22</v>
      </c>
      <c r="R126" s="7">
        <v>2</v>
      </c>
    </row>
    <row r="127" spans="1:18" x14ac:dyDescent="0.25">
      <c r="A127" s="2">
        <v>39965</v>
      </c>
      <c r="B127" s="7">
        <v>34776</v>
      </c>
      <c r="C127" s="7">
        <v>2555729</v>
      </c>
      <c r="D127" s="7">
        <v>2590505</v>
      </c>
      <c r="E127" s="7">
        <v>292</v>
      </c>
      <c r="F127" s="7">
        <v>1492</v>
      </c>
      <c r="G127" s="7">
        <v>6</v>
      </c>
      <c r="H127" s="7">
        <v>1840</v>
      </c>
      <c r="I127" s="7">
        <v>1491</v>
      </c>
      <c r="J127" s="7">
        <v>3331</v>
      </c>
      <c r="K127" s="7">
        <v>3234</v>
      </c>
      <c r="L127" s="14">
        <v>2979</v>
      </c>
      <c r="M127" s="7">
        <v>809</v>
      </c>
      <c r="N127" s="7">
        <v>696</v>
      </c>
      <c r="O127" s="7">
        <v>107</v>
      </c>
      <c r="P127" s="7">
        <v>30</v>
      </c>
      <c r="Q127" s="7">
        <v>27</v>
      </c>
      <c r="R127" s="7">
        <v>4</v>
      </c>
    </row>
    <row r="128" spans="1:18" x14ac:dyDescent="0.25">
      <c r="A128" s="2">
        <v>39934</v>
      </c>
      <c r="B128" s="7">
        <v>35837</v>
      </c>
      <c r="C128" s="7">
        <v>3580806</v>
      </c>
      <c r="D128" s="7">
        <v>3616643</v>
      </c>
      <c r="E128" s="7">
        <v>280</v>
      </c>
      <c r="F128" s="7">
        <v>2814</v>
      </c>
      <c r="G128" s="7">
        <v>321</v>
      </c>
      <c r="H128" s="7">
        <v>2114</v>
      </c>
      <c r="I128" s="7">
        <v>1665</v>
      </c>
      <c r="J128" s="7">
        <v>3779</v>
      </c>
      <c r="K128" s="7">
        <v>3567</v>
      </c>
      <c r="L128" s="14">
        <v>3362</v>
      </c>
      <c r="M128" s="7">
        <v>700</v>
      </c>
      <c r="N128" s="7">
        <v>676</v>
      </c>
      <c r="O128" s="7">
        <v>69</v>
      </c>
      <c r="P128" s="7">
        <v>20</v>
      </c>
      <c r="Q128" s="7">
        <v>19</v>
      </c>
      <c r="R128" s="7">
        <v>2</v>
      </c>
    </row>
    <row r="129" spans="1:18" x14ac:dyDescent="0.25">
      <c r="A129" s="2">
        <v>39904</v>
      </c>
      <c r="B129" s="7">
        <v>32162</v>
      </c>
      <c r="C129" s="7">
        <v>3122702</v>
      </c>
      <c r="D129" s="7">
        <v>3154864</v>
      </c>
      <c r="E129" s="7">
        <v>261</v>
      </c>
      <c r="F129" s="7">
        <v>2102</v>
      </c>
      <c r="G129" s="7">
        <v>11</v>
      </c>
      <c r="H129" s="7">
        <v>2198</v>
      </c>
      <c r="I129" s="7">
        <v>1460</v>
      </c>
      <c r="J129" s="7">
        <v>3658</v>
      </c>
      <c r="K129" s="7">
        <v>3415</v>
      </c>
      <c r="L129" s="14">
        <v>3734</v>
      </c>
      <c r="M129" s="7">
        <v>676</v>
      </c>
      <c r="N129" s="7">
        <v>582</v>
      </c>
      <c r="O129" s="7">
        <v>58</v>
      </c>
      <c r="P129" s="7">
        <v>10</v>
      </c>
      <c r="Q129" s="7">
        <v>5</v>
      </c>
      <c r="R129" s="7">
        <v>2</v>
      </c>
    </row>
    <row r="130" spans="1:18" x14ac:dyDescent="0.25">
      <c r="A130" s="2">
        <v>39873</v>
      </c>
      <c r="B130" s="7">
        <v>33247</v>
      </c>
      <c r="C130" s="7">
        <v>4837111</v>
      </c>
      <c r="D130" s="7">
        <v>4870358</v>
      </c>
      <c r="E130" s="7">
        <v>356</v>
      </c>
      <c r="F130" s="7">
        <v>7386</v>
      </c>
      <c r="G130" s="7">
        <v>60</v>
      </c>
      <c r="H130" s="7">
        <v>4963</v>
      </c>
      <c r="I130" s="7">
        <v>2295</v>
      </c>
      <c r="J130" s="7">
        <v>7258</v>
      </c>
      <c r="K130" s="7">
        <v>6605</v>
      </c>
      <c r="L130" s="14">
        <v>4563</v>
      </c>
      <c r="M130" s="7">
        <v>737</v>
      </c>
      <c r="N130" s="7">
        <v>460</v>
      </c>
      <c r="O130" s="7">
        <v>199</v>
      </c>
      <c r="P130" s="7">
        <v>5</v>
      </c>
      <c r="Q130" s="7">
        <v>5</v>
      </c>
      <c r="R130" s="7">
        <v>0</v>
      </c>
    </row>
    <row r="131" spans="1:18" x14ac:dyDescent="0.25">
      <c r="A131" s="2"/>
    </row>
    <row r="139" spans="1:18" x14ac:dyDescent="0.25">
      <c r="A139" s="2"/>
      <c r="B139" s="2"/>
      <c r="C139" s="2"/>
      <c r="D139" s="2"/>
    </row>
    <row r="140" spans="1:18" x14ac:dyDescent="0.25">
      <c r="A140" s="1"/>
      <c r="B140" s="1"/>
      <c r="C140" s="1"/>
      <c r="D140" s="1"/>
    </row>
    <row r="141" spans="1:18" x14ac:dyDescent="0.25">
      <c r="A141" s="1"/>
      <c r="B141" s="1"/>
      <c r="C141" s="1"/>
      <c r="D141" s="1"/>
    </row>
    <row r="142" spans="1:18" x14ac:dyDescent="0.25">
      <c r="A142" s="1"/>
      <c r="B142" s="1"/>
      <c r="C142" s="1"/>
      <c r="D142" s="1"/>
    </row>
    <row r="144" spans="1:18" x14ac:dyDescent="0.25">
      <c r="A144" s="1"/>
      <c r="B144" s="1"/>
      <c r="C144" s="1"/>
      <c r="D144" s="1"/>
    </row>
    <row r="146" spans="1:4" x14ac:dyDescent="0.25">
      <c r="A146" s="1"/>
      <c r="B146" s="1"/>
      <c r="C146" s="1"/>
      <c r="D146" s="1"/>
    </row>
    <row r="147" spans="1:4" x14ac:dyDescent="0.25">
      <c r="A147" s="1"/>
      <c r="B147" s="1"/>
      <c r="C147" s="1"/>
      <c r="D147" s="1"/>
    </row>
    <row r="148" spans="1:4" x14ac:dyDescent="0.25">
      <c r="A148" s="1"/>
      <c r="B148" s="1"/>
      <c r="C148" s="1"/>
      <c r="D148" s="1"/>
    </row>
    <row r="149" spans="1:4" x14ac:dyDescent="0.25">
      <c r="A149" s="1"/>
      <c r="B149" s="1"/>
      <c r="C149" s="1"/>
      <c r="D149" s="1"/>
    </row>
    <row r="150" spans="1:4" x14ac:dyDescent="0.25">
      <c r="A150" s="3"/>
      <c r="B150" s="3"/>
      <c r="C150" s="3"/>
      <c r="D150" s="3"/>
    </row>
    <row r="151" spans="1:4" x14ac:dyDescent="0.25">
      <c r="C151" s="1"/>
      <c r="D151" s="1"/>
    </row>
    <row r="152" spans="1:4" x14ac:dyDescent="0.25">
      <c r="C152" s="1"/>
      <c r="D152" s="1"/>
    </row>
  </sheetData>
  <autoFilter ref="A1:R130" xr:uid="{00000000-0009-0000-0000-000000000000}">
    <sortState xmlns:xlrd2="http://schemas.microsoft.com/office/spreadsheetml/2017/richdata2" ref="A2:R91">
      <sortCondition descending="1" ref="A1"/>
    </sortState>
  </autoFilter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30"/>
  <sheetViews>
    <sheetView workbookViewId="0"/>
  </sheetViews>
  <sheetFormatPr defaultColWidth="9.140625" defaultRowHeight="15" x14ac:dyDescent="0.25"/>
  <cols>
    <col min="1" max="1" width="9.7109375" style="10" bestFit="1" customWidth="1"/>
    <col min="2" max="2" width="8" style="10" bestFit="1" customWidth="1"/>
    <col min="3" max="9" width="9.140625" style="7" customWidth="1"/>
    <col min="10" max="10" width="10.5703125" style="7" bestFit="1" customWidth="1"/>
    <col min="11" max="11" width="9.7109375" style="7" bestFit="1" customWidth="1"/>
    <col min="12" max="12" width="9.28515625" style="7" bestFit="1" customWidth="1"/>
    <col min="13" max="13" width="9.5703125" style="7" bestFit="1" customWidth="1"/>
    <col min="14" max="14" width="9.5703125" style="7" customWidth="1"/>
    <col min="15" max="15" width="9.28515625" style="7" bestFit="1" customWidth="1"/>
    <col min="16" max="16" width="10.5703125" style="7" bestFit="1" customWidth="1"/>
    <col min="17" max="17" width="9.140625" style="7"/>
    <col min="18" max="18" width="16.140625" style="7" bestFit="1" customWidth="1"/>
    <col min="19" max="16384" width="9.140625" style="7"/>
  </cols>
  <sheetData>
    <row r="1" spans="1:21" x14ac:dyDescent="0.25">
      <c r="A1" s="10" t="s">
        <v>17</v>
      </c>
      <c r="B1" s="10" t="s">
        <v>18</v>
      </c>
      <c r="C1" s="7" t="s">
        <v>19</v>
      </c>
      <c r="D1" s="7" t="s">
        <v>20</v>
      </c>
      <c r="E1" s="7" t="s">
        <v>21</v>
      </c>
      <c r="F1" s="7" t="s">
        <v>22</v>
      </c>
      <c r="G1" s="7" t="s">
        <v>23</v>
      </c>
      <c r="H1" s="7" t="s">
        <v>24</v>
      </c>
      <c r="I1" s="7" t="s">
        <v>74</v>
      </c>
      <c r="J1" s="9" t="s">
        <v>25</v>
      </c>
      <c r="K1" s="9" t="s">
        <v>26</v>
      </c>
      <c r="L1" s="7" t="s">
        <v>27</v>
      </c>
      <c r="M1" s="7" t="s">
        <v>28</v>
      </c>
      <c r="N1" s="7" t="s">
        <v>29</v>
      </c>
      <c r="O1" s="9" t="s">
        <v>30</v>
      </c>
      <c r="P1" s="9" t="s">
        <v>31</v>
      </c>
      <c r="R1" s="7" t="s">
        <v>32</v>
      </c>
    </row>
    <row r="2" spans="1:21" x14ac:dyDescent="0.25">
      <c r="A2" s="10">
        <v>43770</v>
      </c>
      <c r="B2" s="7">
        <v>239</v>
      </c>
      <c r="C2" s="7">
        <v>65617</v>
      </c>
      <c r="E2" s="7">
        <v>11391</v>
      </c>
      <c r="F2" s="7">
        <f>143+92159</f>
        <v>92302</v>
      </c>
      <c r="G2" s="7">
        <v>36</v>
      </c>
      <c r="H2" s="7">
        <v>47202</v>
      </c>
      <c r="I2" s="7">
        <v>520</v>
      </c>
      <c r="J2" s="7">
        <v>34226</v>
      </c>
      <c r="K2" s="7">
        <v>50</v>
      </c>
      <c r="L2" s="7">
        <v>189</v>
      </c>
      <c r="M2" s="7">
        <v>5005</v>
      </c>
      <c r="N2" s="7">
        <v>1</v>
      </c>
      <c r="O2" s="7">
        <v>286</v>
      </c>
      <c r="P2" s="7">
        <v>33695</v>
      </c>
      <c r="R2" s="7">
        <f t="shared" ref="R2:R9" si="0">SUM(B2:P2)</f>
        <v>290759</v>
      </c>
    </row>
    <row r="3" spans="1:21" x14ac:dyDescent="0.25">
      <c r="A3" s="10">
        <v>43739</v>
      </c>
      <c r="B3" s="7">
        <v>213</v>
      </c>
      <c r="C3" s="7">
        <v>65807</v>
      </c>
      <c r="E3" s="7">
        <v>11401</v>
      </c>
      <c r="F3" s="7">
        <v>92545</v>
      </c>
      <c r="G3" s="7">
        <v>35</v>
      </c>
      <c r="H3" s="7">
        <v>47122</v>
      </c>
      <c r="I3" s="7">
        <v>430</v>
      </c>
      <c r="J3" s="7">
        <v>33784</v>
      </c>
      <c r="K3" s="7">
        <v>49</v>
      </c>
      <c r="L3" s="7">
        <v>194</v>
      </c>
      <c r="M3" s="7">
        <v>4994</v>
      </c>
      <c r="N3" s="7">
        <v>1</v>
      </c>
      <c r="O3" s="7">
        <v>298</v>
      </c>
      <c r="P3" s="7">
        <v>33502</v>
      </c>
      <c r="R3" s="7">
        <f t="shared" si="0"/>
        <v>290375</v>
      </c>
    </row>
    <row r="4" spans="1:21" x14ac:dyDescent="0.25">
      <c r="A4" s="10">
        <v>43709</v>
      </c>
      <c r="B4" s="7">
        <v>165</v>
      </c>
      <c r="C4" s="7">
        <v>65910</v>
      </c>
      <c r="E4" s="7">
        <v>11345</v>
      </c>
      <c r="F4" s="7">
        <f>145+92550</f>
        <v>92695</v>
      </c>
      <c r="G4" s="7">
        <v>35</v>
      </c>
      <c r="H4" s="7">
        <v>46980</v>
      </c>
      <c r="I4" s="7">
        <v>348</v>
      </c>
      <c r="J4" s="7">
        <v>33281</v>
      </c>
      <c r="K4" s="7">
        <v>47</v>
      </c>
      <c r="L4" s="7">
        <v>202</v>
      </c>
      <c r="M4" s="7">
        <v>4969</v>
      </c>
      <c r="N4" s="7">
        <v>1</v>
      </c>
      <c r="O4" s="7">
        <v>313</v>
      </c>
      <c r="P4" s="7">
        <v>33492</v>
      </c>
      <c r="R4" s="7">
        <f t="shared" si="0"/>
        <v>289783</v>
      </c>
      <c r="T4"/>
    </row>
    <row r="5" spans="1:21" x14ac:dyDescent="0.25">
      <c r="A5" s="10">
        <v>43678</v>
      </c>
      <c r="B5" s="7">
        <v>138</v>
      </c>
      <c r="C5" s="7">
        <v>66017</v>
      </c>
      <c r="E5" s="7">
        <v>11320</v>
      </c>
      <c r="F5" s="7">
        <v>92887</v>
      </c>
      <c r="G5" s="7">
        <v>35</v>
      </c>
      <c r="H5" s="7">
        <v>47093</v>
      </c>
      <c r="I5" s="7">
        <v>201</v>
      </c>
      <c r="J5" s="7">
        <v>32574</v>
      </c>
      <c r="K5" s="7">
        <v>46</v>
      </c>
      <c r="L5" s="7">
        <v>207</v>
      </c>
      <c r="M5" s="7">
        <v>4752</v>
      </c>
      <c r="N5" s="7">
        <v>1</v>
      </c>
      <c r="O5" s="7">
        <v>322</v>
      </c>
      <c r="P5" s="7">
        <v>33461</v>
      </c>
      <c r="R5" s="7">
        <f t="shared" si="0"/>
        <v>289054</v>
      </c>
      <c r="T5"/>
      <c r="U5"/>
    </row>
    <row r="6" spans="1:21" x14ac:dyDescent="0.25">
      <c r="A6" s="10">
        <v>43647</v>
      </c>
      <c r="B6" s="7">
        <v>110</v>
      </c>
      <c r="C6" s="7">
        <v>66297</v>
      </c>
      <c r="E6" s="7">
        <v>11325</v>
      </c>
      <c r="F6" s="7">
        <f>148+92748</f>
        <v>92896</v>
      </c>
      <c r="G6" s="7">
        <v>35</v>
      </c>
      <c r="H6" s="7">
        <v>47192</v>
      </c>
      <c r="I6" s="7">
        <v>35</v>
      </c>
      <c r="J6" s="7">
        <v>32055</v>
      </c>
      <c r="K6" s="7">
        <v>41</v>
      </c>
      <c r="L6" s="7">
        <v>207</v>
      </c>
      <c r="M6" s="7">
        <v>4454</v>
      </c>
      <c r="N6" s="7">
        <v>1</v>
      </c>
      <c r="O6" s="7">
        <v>340</v>
      </c>
      <c r="P6" s="7">
        <v>33426</v>
      </c>
      <c r="R6" s="7">
        <f t="shared" si="0"/>
        <v>288414</v>
      </c>
      <c r="T6"/>
      <c r="U6" s="1"/>
    </row>
    <row r="7" spans="1:21" x14ac:dyDescent="0.25">
      <c r="A7" s="10">
        <v>43617</v>
      </c>
      <c r="B7" s="7">
        <v>75</v>
      </c>
      <c r="C7" s="7">
        <v>66422</v>
      </c>
      <c r="E7" s="7">
        <v>11240</v>
      </c>
      <c r="F7" s="7">
        <f>145+93118</f>
        <v>93263</v>
      </c>
      <c r="G7" s="7">
        <v>35</v>
      </c>
      <c r="H7" s="7">
        <v>47338</v>
      </c>
      <c r="J7" s="7">
        <v>31493</v>
      </c>
      <c r="K7" s="7">
        <v>34</v>
      </c>
      <c r="L7" s="7">
        <v>217</v>
      </c>
      <c r="M7" s="7">
        <v>4438</v>
      </c>
      <c r="N7" s="7">
        <v>1</v>
      </c>
      <c r="O7" s="7">
        <v>357</v>
      </c>
      <c r="P7" s="7">
        <v>33238</v>
      </c>
      <c r="R7" s="7">
        <f t="shared" si="0"/>
        <v>288151</v>
      </c>
      <c r="T7"/>
    </row>
    <row r="8" spans="1:21" x14ac:dyDescent="0.25">
      <c r="A8" s="10">
        <v>43586</v>
      </c>
      <c r="B8" s="7">
        <v>52</v>
      </c>
      <c r="C8" s="7">
        <v>66254</v>
      </c>
      <c r="E8" s="7">
        <v>11153</v>
      </c>
      <c r="F8" s="7">
        <v>93163</v>
      </c>
      <c r="G8" s="7">
        <v>35</v>
      </c>
      <c r="H8" s="7">
        <v>47509</v>
      </c>
      <c r="J8" s="7">
        <v>31143</v>
      </c>
      <c r="K8" s="7">
        <v>28</v>
      </c>
      <c r="L8" s="7">
        <v>220</v>
      </c>
      <c r="M8" s="7">
        <v>4447</v>
      </c>
      <c r="N8" s="7">
        <v>1</v>
      </c>
      <c r="O8" s="7">
        <v>368</v>
      </c>
      <c r="P8" s="7">
        <v>33231</v>
      </c>
      <c r="R8" s="7">
        <f t="shared" si="0"/>
        <v>287604</v>
      </c>
      <c r="T8"/>
    </row>
    <row r="9" spans="1:21" x14ac:dyDescent="0.25">
      <c r="A9" s="10">
        <v>43556</v>
      </c>
      <c r="B9" s="7">
        <v>15</v>
      </c>
      <c r="C9" s="7">
        <v>66038</v>
      </c>
      <c r="E9" s="7">
        <v>11048</v>
      </c>
      <c r="F9" s="7">
        <f>93099+145</f>
        <v>93244</v>
      </c>
      <c r="G9" s="7">
        <v>35</v>
      </c>
      <c r="H9" s="7">
        <v>47571</v>
      </c>
      <c r="J9" s="7">
        <v>30788</v>
      </c>
      <c r="K9" s="7">
        <v>25</v>
      </c>
      <c r="L9" s="7">
        <v>223</v>
      </c>
      <c r="M9" s="7">
        <v>4436</v>
      </c>
      <c r="N9" s="7">
        <v>1</v>
      </c>
      <c r="O9" s="7">
        <v>383</v>
      </c>
      <c r="P9" s="7">
        <v>33268</v>
      </c>
      <c r="R9" s="7">
        <f t="shared" si="0"/>
        <v>287075</v>
      </c>
      <c r="T9"/>
    </row>
    <row r="10" spans="1:21" x14ac:dyDescent="0.25">
      <c r="A10" s="10">
        <v>43525</v>
      </c>
      <c r="C10" s="7">
        <v>65791</v>
      </c>
      <c r="E10" s="7">
        <v>11025</v>
      </c>
      <c r="F10" s="7">
        <f>145+93154</f>
        <v>93299</v>
      </c>
      <c r="G10" s="7">
        <v>35</v>
      </c>
      <c r="H10" s="7">
        <v>47726</v>
      </c>
      <c r="J10" s="7">
        <v>30666</v>
      </c>
      <c r="K10" s="7">
        <v>19</v>
      </c>
      <c r="L10" s="7">
        <v>225</v>
      </c>
      <c r="M10" s="7">
        <v>4404</v>
      </c>
      <c r="N10" s="7">
        <v>1</v>
      </c>
      <c r="O10" s="7">
        <v>415</v>
      </c>
      <c r="P10" s="7">
        <v>33225</v>
      </c>
      <c r="R10" s="7">
        <f t="shared" ref="R10:R17" si="1">SUM(C10:P10)</f>
        <v>286831</v>
      </c>
      <c r="T10"/>
      <c r="U10" s="1"/>
    </row>
    <row r="11" spans="1:21" x14ac:dyDescent="0.25">
      <c r="A11" s="10">
        <v>43497</v>
      </c>
      <c r="C11" s="7">
        <v>65274</v>
      </c>
      <c r="E11" s="7">
        <v>10891</v>
      </c>
      <c r="F11" s="7">
        <f>144+93110</f>
        <v>93254</v>
      </c>
      <c r="G11" s="7">
        <v>35</v>
      </c>
      <c r="H11" s="7">
        <v>47997</v>
      </c>
      <c r="J11" s="9">
        <v>30468</v>
      </c>
      <c r="K11" s="9">
        <v>10</v>
      </c>
      <c r="L11" s="7">
        <v>231</v>
      </c>
      <c r="M11" s="7">
        <v>4391</v>
      </c>
      <c r="N11" s="7">
        <v>1</v>
      </c>
      <c r="O11" s="7">
        <v>435</v>
      </c>
      <c r="P11" s="7">
        <v>33127</v>
      </c>
      <c r="R11" s="7">
        <f t="shared" si="1"/>
        <v>286114</v>
      </c>
      <c r="T11"/>
      <c r="U11"/>
    </row>
    <row r="12" spans="1:21" x14ac:dyDescent="0.25">
      <c r="A12" s="10">
        <v>43466</v>
      </c>
      <c r="C12" s="7">
        <v>65051</v>
      </c>
      <c r="E12" s="7">
        <v>10929</v>
      </c>
      <c r="F12" s="7">
        <f>143+93232</f>
        <v>93375</v>
      </c>
      <c r="G12" s="7">
        <v>35</v>
      </c>
      <c r="H12" s="7">
        <v>48058</v>
      </c>
      <c r="J12" s="7">
        <v>30385</v>
      </c>
      <c r="L12" s="7">
        <v>232</v>
      </c>
      <c r="M12" s="7">
        <v>4381</v>
      </c>
      <c r="N12" s="7">
        <v>1</v>
      </c>
      <c r="O12" s="7">
        <v>448</v>
      </c>
      <c r="P12" s="7">
        <v>33087</v>
      </c>
      <c r="R12" s="7">
        <f t="shared" si="1"/>
        <v>285982</v>
      </c>
      <c r="T12"/>
      <c r="U12" s="1"/>
    </row>
    <row r="13" spans="1:21" x14ac:dyDescent="0.25">
      <c r="A13" s="10">
        <v>43435</v>
      </c>
      <c r="C13" s="7">
        <v>65029</v>
      </c>
      <c r="E13" s="7">
        <v>10942</v>
      </c>
      <c r="F13" s="7">
        <f>93536+121</f>
        <v>93657</v>
      </c>
      <c r="G13" s="7">
        <v>35</v>
      </c>
      <c r="H13" s="7">
        <v>48072</v>
      </c>
      <c r="J13" s="7">
        <v>30202</v>
      </c>
      <c r="L13" s="7">
        <v>271</v>
      </c>
      <c r="M13" s="7">
        <v>4399</v>
      </c>
      <c r="N13" s="7">
        <v>1</v>
      </c>
      <c r="O13" s="7">
        <v>456</v>
      </c>
      <c r="P13" s="7">
        <v>32921</v>
      </c>
      <c r="R13" s="7">
        <f t="shared" si="1"/>
        <v>285985</v>
      </c>
      <c r="T13"/>
      <c r="U13"/>
    </row>
    <row r="14" spans="1:21" x14ac:dyDescent="0.25">
      <c r="A14" s="10">
        <v>43405</v>
      </c>
      <c r="C14" s="7">
        <v>65238</v>
      </c>
      <c r="E14" s="7">
        <v>11001</v>
      </c>
      <c r="F14" s="7">
        <f>121+93248</f>
        <v>93369</v>
      </c>
      <c r="G14" s="7">
        <v>36</v>
      </c>
      <c r="H14" s="7">
        <v>48279</v>
      </c>
      <c r="J14" s="7">
        <v>29963</v>
      </c>
      <c r="L14" s="7">
        <v>271</v>
      </c>
      <c r="M14" s="7">
        <v>4409</v>
      </c>
      <c r="N14" s="7">
        <v>1</v>
      </c>
      <c r="O14" s="7">
        <v>454</v>
      </c>
      <c r="P14" s="7">
        <v>32682</v>
      </c>
      <c r="R14" s="7">
        <f t="shared" si="1"/>
        <v>285703</v>
      </c>
      <c r="T14"/>
      <c r="U14" s="1"/>
    </row>
    <row r="15" spans="1:21" x14ac:dyDescent="0.25">
      <c r="A15" s="10">
        <v>43374</v>
      </c>
      <c r="C15" s="7">
        <v>65067</v>
      </c>
      <c r="E15" s="7">
        <v>11058</v>
      </c>
      <c r="F15" s="7">
        <f>93088+121</f>
        <v>93209</v>
      </c>
      <c r="G15" s="7">
        <v>36</v>
      </c>
      <c r="H15" s="7">
        <v>48257</v>
      </c>
      <c r="J15" s="7">
        <v>29672</v>
      </c>
      <c r="L15" s="7">
        <v>273</v>
      </c>
      <c r="M15" s="7">
        <v>4374</v>
      </c>
      <c r="N15" s="7">
        <v>1</v>
      </c>
      <c r="O15" s="7">
        <v>455</v>
      </c>
      <c r="P15" s="7">
        <v>32636</v>
      </c>
      <c r="R15" s="7">
        <f t="shared" si="1"/>
        <v>285038</v>
      </c>
      <c r="T15"/>
      <c r="U15"/>
    </row>
    <row r="16" spans="1:21" x14ac:dyDescent="0.25">
      <c r="A16" s="10">
        <v>43344</v>
      </c>
      <c r="C16" s="7">
        <v>65044</v>
      </c>
      <c r="E16" s="7">
        <v>10882</v>
      </c>
      <c r="F16" s="7">
        <f>92689+116</f>
        <v>92805</v>
      </c>
      <c r="G16" s="7">
        <v>37</v>
      </c>
      <c r="H16" s="7">
        <v>48335</v>
      </c>
      <c r="J16" s="7">
        <v>29511</v>
      </c>
      <c r="L16" s="7">
        <v>279</v>
      </c>
      <c r="M16" s="7">
        <v>4333</v>
      </c>
      <c r="N16" s="7">
        <v>1</v>
      </c>
      <c r="O16" s="7">
        <v>446</v>
      </c>
      <c r="P16" s="7">
        <v>32728</v>
      </c>
      <c r="R16" s="7">
        <f t="shared" si="1"/>
        <v>284401</v>
      </c>
      <c r="T16"/>
      <c r="U16"/>
    </row>
    <row r="17" spans="1:21" x14ac:dyDescent="0.25">
      <c r="A17" s="10">
        <v>43313</v>
      </c>
      <c r="C17" s="7">
        <v>64951</v>
      </c>
      <c r="E17" s="7">
        <v>10901</v>
      </c>
      <c r="F17" s="7">
        <v>92746</v>
      </c>
      <c r="G17" s="7">
        <v>37</v>
      </c>
      <c r="H17" s="7">
        <v>48238</v>
      </c>
      <c r="J17" s="7">
        <v>29410</v>
      </c>
      <c r="L17" s="7">
        <v>279</v>
      </c>
      <c r="M17" s="7">
        <v>4302</v>
      </c>
      <c r="N17" s="7">
        <v>1</v>
      </c>
      <c r="O17" s="7">
        <v>450</v>
      </c>
      <c r="P17" s="7">
        <v>32874</v>
      </c>
      <c r="R17" s="7">
        <f t="shared" si="1"/>
        <v>284189</v>
      </c>
      <c r="T17"/>
      <c r="U17" s="1"/>
    </row>
    <row r="18" spans="1:21" x14ac:dyDescent="0.25">
      <c r="A18" s="10">
        <v>43282</v>
      </c>
      <c r="C18" s="7">
        <v>64688</v>
      </c>
      <c r="E18" s="7">
        <v>10894</v>
      </c>
      <c r="F18" s="7">
        <v>92690</v>
      </c>
      <c r="G18" s="7">
        <v>37</v>
      </c>
      <c r="H18" s="7">
        <v>47846</v>
      </c>
      <c r="J18" s="7">
        <v>29312</v>
      </c>
      <c r="L18" s="7">
        <v>278</v>
      </c>
      <c r="M18" s="7">
        <v>3993</v>
      </c>
      <c r="N18" s="7">
        <v>1</v>
      </c>
      <c r="O18" s="7">
        <v>449</v>
      </c>
      <c r="P18" s="7">
        <v>33039</v>
      </c>
      <c r="R18" s="7">
        <f t="shared" ref="R18:R23" si="2">SUM(C18:P18)</f>
        <v>283227</v>
      </c>
    </row>
    <row r="19" spans="1:21" x14ac:dyDescent="0.25">
      <c r="A19" s="10">
        <v>43252</v>
      </c>
      <c r="C19" s="7">
        <v>64438</v>
      </c>
      <c r="E19" s="7">
        <v>10934</v>
      </c>
      <c r="F19" s="7">
        <v>92770</v>
      </c>
      <c r="G19" s="7">
        <v>37</v>
      </c>
      <c r="H19" s="7">
        <v>47955</v>
      </c>
      <c r="J19" s="7">
        <v>29160</v>
      </c>
      <c r="L19" s="7">
        <v>278</v>
      </c>
      <c r="M19" s="7">
        <v>3943</v>
      </c>
      <c r="N19" s="7">
        <v>1</v>
      </c>
      <c r="O19" s="7">
        <v>449</v>
      </c>
      <c r="P19" s="7">
        <v>33021</v>
      </c>
      <c r="R19" s="7">
        <f t="shared" si="2"/>
        <v>282986</v>
      </c>
    </row>
    <row r="20" spans="1:21" x14ac:dyDescent="0.25">
      <c r="A20" s="10">
        <v>43221</v>
      </c>
      <c r="C20" s="7">
        <v>64532</v>
      </c>
      <c r="E20" s="7">
        <v>10623</v>
      </c>
      <c r="F20" s="7">
        <v>92577</v>
      </c>
      <c r="G20" s="7">
        <v>37</v>
      </c>
      <c r="H20" s="7">
        <v>47918</v>
      </c>
      <c r="J20" s="7">
        <v>29115</v>
      </c>
      <c r="L20" s="7">
        <v>278</v>
      </c>
      <c r="M20" s="7">
        <v>3873</v>
      </c>
      <c r="N20" s="7">
        <v>1</v>
      </c>
      <c r="O20" s="7">
        <v>446</v>
      </c>
      <c r="P20" s="7">
        <v>32996</v>
      </c>
      <c r="R20" s="7">
        <f t="shared" si="2"/>
        <v>282396</v>
      </c>
    </row>
    <row r="21" spans="1:21" x14ac:dyDescent="0.25">
      <c r="A21" s="10">
        <v>43191</v>
      </c>
      <c r="C21" s="7">
        <v>64477</v>
      </c>
      <c r="E21" s="7">
        <v>9852</v>
      </c>
      <c r="F21" s="7">
        <v>92822</v>
      </c>
      <c r="G21" s="7">
        <v>37</v>
      </c>
      <c r="H21" s="7">
        <v>47787</v>
      </c>
      <c r="J21" s="7">
        <v>29124</v>
      </c>
      <c r="L21" s="7">
        <v>278</v>
      </c>
      <c r="M21" s="7">
        <v>3762</v>
      </c>
      <c r="N21" s="7">
        <v>1</v>
      </c>
      <c r="O21" s="7">
        <v>434</v>
      </c>
      <c r="P21" s="7">
        <v>33088</v>
      </c>
      <c r="R21" s="7">
        <f t="shared" si="2"/>
        <v>281662</v>
      </c>
    </row>
    <row r="22" spans="1:21" x14ac:dyDescent="0.25">
      <c r="A22" s="10">
        <v>43160</v>
      </c>
      <c r="C22" s="7">
        <v>64296</v>
      </c>
      <c r="E22" s="7">
        <v>9852</v>
      </c>
      <c r="F22" s="7">
        <v>92955</v>
      </c>
      <c r="G22" s="7">
        <v>37</v>
      </c>
      <c r="H22" s="7">
        <v>47873</v>
      </c>
      <c r="J22" s="7">
        <v>29060</v>
      </c>
      <c r="L22" s="7">
        <v>278</v>
      </c>
      <c r="M22" s="7">
        <v>3707</v>
      </c>
      <c r="N22" s="7">
        <v>1</v>
      </c>
      <c r="O22" s="7">
        <v>406</v>
      </c>
      <c r="P22" s="7">
        <v>33071</v>
      </c>
      <c r="R22" s="7">
        <f t="shared" si="2"/>
        <v>281536</v>
      </c>
    </row>
    <row r="23" spans="1:21" x14ac:dyDescent="0.25">
      <c r="A23" s="10">
        <v>43132</v>
      </c>
      <c r="C23" s="7">
        <v>64321</v>
      </c>
      <c r="E23" s="7">
        <v>9842</v>
      </c>
      <c r="F23" s="7">
        <v>93015</v>
      </c>
      <c r="G23" s="7">
        <v>36</v>
      </c>
      <c r="H23" s="7">
        <v>47724</v>
      </c>
      <c r="J23" s="7">
        <v>29042</v>
      </c>
      <c r="L23" s="7">
        <v>278</v>
      </c>
      <c r="M23" s="7">
        <v>3627</v>
      </c>
      <c r="N23" s="7">
        <v>1</v>
      </c>
      <c r="O23" s="7">
        <v>393</v>
      </c>
      <c r="P23" s="7">
        <v>33046</v>
      </c>
      <c r="R23" s="7">
        <f t="shared" si="2"/>
        <v>281325</v>
      </c>
    </row>
    <row r="24" spans="1:21" x14ac:dyDescent="0.25">
      <c r="A24" s="10">
        <v>43101</v>
      </c>
      <c r="C24" s="7">
        <v>64194</v>
      </c>
      <c r="E24" s="7">
        <v>9850</v>
      </c>
      <c r="F24" s="7">
        <f>93259+114</f>
        <v>93373</v>
      </c>
      <c r="G24" s="7">
        <v>36</v>
      </c>
      <c r="H24" s="7">
        <v>47585</v>
      </c>
      <c r="J24" s="7">
        <v>29070</v>
      </c>
      <c r="L24" s="7">
        <v>278</v>
      </c>
      <c r="M24" s="7">
        <v>3510</v>
      </c>
      <c r="O24" s="7">
        <v>372</v>
      </c>
      <c r="P24" s="7">
        <v>33050</v>
      </c>
      <c r="R24" s="7">
        <f t="shared" ref="R24:R29" si="3">SUM(C24:P24)</f>
        <v>281318</v>
      </c>
    </row>
    <row r="25" spans="1:21" x14ac:dyDescent="0.25">
      <c r="A25" s="10">
        <v>43070</v>
      </c>
      <c r="C25" s="7">
        <v>64082</v>
      </c>
      <c r="E25" s="7">
        <v>9861</v>
      </c>
      <c r="F25" s="7">
        <f>93538+113</f>
        <v>93651</v>
      </c>
      <c r="G25" s="7">
        <v>36</v>
      </c>
      <c r="H25" s="7">
        <v>47340</v>
      </c>
      <c r="J25" s="7">
        <v>29018</v>
      </c>
      <c r="L25" s="7">
        <v>276</v>
      </c>
      <c r="M25" s="7">
        <v>3427</v>
      </c>
      <c r="O25" s="7">
        <v>371</v>
      </c>
      <c r="P25" s="7">
        <v>33036</v>
      </c>
      <c r="R25" s="7">
        <f t="shared" si="3"/>
        <v>281098</v>
      </c>
    </row>
    <row r="26" spans="1:21" x14ac:dyDescent="0.25">
      <c r="A26" s="10">
        <v>43040</v>
      </c>
      <c r="C26" s="7">
        <v>64335</v>
      </c>
      <c r="E26" s="7">
        <v>9789</v>
      </c>
      <c r="F26" s="7">
        <f>94044+113</f>
        <v>94157</v>
      </c>
      <c r="G26" s="7">
        <v>37</v>
      </c>
      <c r="H26" s="7">
        <v>47079</v>
      </c>
      <c r="J26" s="7">
        <v>28982</v>
      </c>
      <c r="L26" s="7">
        <v>291</v>
      </c>
      <c r="M26" s="7">
        <v>3327</v>
      </c>
      <c r="O26" s="7">
        <v>342</v>
      </c>
      <c r="P26" s="7">
        <v>33033</v>
      </c>
      <c r="R26" s="7">
        <f t="shared" si="3"/>
        <v>281372</v>
      </c>
    </row>
    <row r="27" spans="1:21" x14ac:dyDescent="0.25">
      <c r="A27" s="10">
        <v>43009</v>
      </c>
      <c r="C27" s="7">
        <v>64361</v>
      </c>
      <c r="E27" s="7">
        <v>9709</v>
      </c>
      <c r="F27" s="7">
        <f>94452+112</f>
        <v>94564</v>
      </c>
      <c r="G27" s="7">
        <v>36</v>
      </c>
      <c r="H27" s="7">
        <v>46595</v>
      </c>
      <c r="J27" s="7">
        <v>28906</v>
      </c>
      <c r="L27" s="7">
        <v>291</v>
      </c>
      <c r="M27" s="7">
        <v>3213</v>
      </c>
      <c r="O27" s="7">
        <v>314</v>
      </c>
      <c r="P27" s="7">
        <v>32996</v>
      </c>
      <c r="R27" s="7">
        <f t="shared" si="3"/>
        <v>280985</v>
      </c>
    </row>
    <row r="28" spans="1:21" x14ac:dyDescent="0.25">
      <c r="A28" s="10">
        <v>42979</v>
      </c>
      <c r="C28" s="7">
        <v>64227</v>
      </c>
      <c r="E28" s="7">
        <v>9695</v>
      </c>
      <c r="F28" s="7">
        <f>94810+111</f>
        <v>94921</v>
      </c>
      <c r="G28" s="7">
        <v>36</v>
      </c>
      <c r="H28" s="7">
        <v>46367</v>
      </c>
      <c r="J28" s="7">
        <v>28817</v>
      </c>
      <c r="L28" s="7">
        <v>350</v>
      </c>
      <c r="M28" s="7">
        <v>3091</v>
      </c>
      <c r="O28" s="7">
        <v>297</v>
      </c>
      <c r="P28" s="7">
        <v>32922</v>
      </c>
      <c r="R28" s="7">
        <f t="shared" si="3"/>
        <v>280723</v>
      </c>
    </row>
    <row r="29" spans="1:21" x14ac:dyDescent="0.25">
      <c r="A29" s="10">
        <v>42948</v>
      </c>
      <c r="C29" s="7">
        <v>64223</v>
      </c>
      <c r="E29" s="7">
        <v>9534</v>
      </c>
      <c r="F29" s="7">
        <v>95192</v>
      </c>
      <c r="G29" s="7">
        <v>36</v>
      </c>
      <c r="H29" s="7">
        <v>45994</v>
      </c>
      <c r="J29" s="9">
        <v>28838</v>
      </c>
      <c r="K29" s="9"/>
      <c r="L29" s="7">
        <v>352</v>
      </c>
      <c r="M29" s="7">
        <v>3019</v>
      </c>
      <c r="O29" s="9">
        <v>279</v>
      </c>
      <c r="P29" s="9">
        <v>32968</v>
      </c>
      <c r="R29" s="7">
        <f t="shared" si="3"/>
        <v>280435</v>
      </c>
    </row>
    <row r="30" spans="1:21" x14ac:dyDescent="0.25">
      <c r="A30" s="10">
        <v>42917</v>
      </c>
      <c r="C30" s="7">
        <v>64011</v>
      </c>
      <c r="E30" s="7">
        <v>9480</v>
      </c>
      <c r="F30" s="7">
        <v>95385</v>
      </c>
      <c r="G30" s="7">
        <v>36</v>
      </c>
      <c r="H30" s="7">
        <v>45514</v>
      </c>
      <c r="J30" s="7">
        <v>28976</v>
      </c>
      <c r="L30" s="7">
        <v>354</v>
      </c>
      <c r="M30" s="7">
        <v>2865</v>
      </c>
      <c r="O30" s="7">
        <v>245</v>
      </c>
      <c r="P30" s="7">
        <v>32937</v>
      </c>
      <c r="R30" s="7">
        <f t="shared" ref="R30:R35" si="4">SUM(C30:P30)</f>
        <v>279803</v>
      </c>
    </row>
    <row r="31" spans="1:21" x14ac:dyDescent="0.25">
      <c r="A31" s="10">
        <v>42887</v>
      </c>
      <c r="C31" s="7">
        <v>63613</v>
      </c>
      <c r="E31" s="7">
        <v>9341</v>
      </c>
      <c r="F31" s="7">
        <v>95652</v>
      </c>
      <c r="G31" s="7">
        <v>32</v>
      </c>
      <c r="H31" s="7">
        <v>45242</v>
      </c>
      <c r="J31" s="7">
        <v>28934</v>
      </c>
      <c r="L31" s="7">
        <v>351</v>
      </c>
      <c r="M31" s="7">
        <v>2751</v>
      </c>
      <c r="O31" s="7">
        <v>230</v>
      </c>
      <c r="P31" s="7">
        <v>32976</v>
      </c>
      <c r="R31" s="7">
        <f t="shared" si="4"/>
        <v>279122</v>
      </c>
    </row>
    <row r="32" spans="1:21" x14ac:dyDescent="0.25">
      <c r="A32" s="10">
        <v>42856</v>
      </c>
      <c r="C32" s="7">
        <v>63359</v>
      </c>
      <c r="E32" s="7">
        <v>9238</v>
      </c>
      <c r="F32" s="7">
        <v>96068</v>
      </c>
      <c r="G32" s="7">
        <v>32</v>
      </c>
      <c r="H32" s="7">
        <v>44814</v>
      </c>
      <c r="J32" s="7">
        <v>29019</v>
      </c>
      <c r="L32" s="7">
        <v>347</v>
      </c>
      <c r="M32" s="7">
        <v>2647</v>
      </c>
      <c r="O32" s="7">
        <v>178</v>
      </c>
      <c r="P32" s="7">
        <v>32986</v>
      </c>
      <c r="R32" s="7">
        <f t="shared" si="4"/>
        <v>278688</v>
      </c>
    </row>
    <row r="33" spans="1:18" x14ac:dyDescent="0.25">
      <c r="A33" s="10">
        <v>42826</v>
      </c>
      <c r="C33" s="7">
        <v>63040</v>
      </c>
      <c r="E33" s="7">
        <v>9109</v>
      </c>
      <c r="F33" s="7">
        <v>96453</v>
      </c>
      <c r="G33" s="7">
        <v>32</v>
      </c>
      <c r="H33" s="7">
        <v>44433</v>
      </c>
      <c r="J33" s="9">
        <v>28991</v>
      </c>
      <c r="K33" s="9"/>
      <c r="L33" s="7">
        <v>350</v>
      </c>
      <c r="M33" s="7">
        <v>2594</v>
      </c>
      <c r="O33" s="7">
        <v>145</v>
      </c>
      <c r="P33" s="9">
        <v>32773</v>
      </c>
      <c r="R33" s="7">
        <f t="shared" si="4"/>
        <v>277920</v>
      </c>
    </row>
    <row r="34" spans="1:18" x14ac:dyDescent="0.25">
      <c r="A34" s="10">
        <v>42795</v>
      </c>
      <c r="C34" s="7">
        <v>62412</v>
      </c>
      <c r="E34" s="7">
        <v>9053</v>
      </c>
      <c r="F34" s="7">
        <v>96947</v>
      </c>
      <c r="G34" s="7">
        <v>32</v>
      </c>
      <c r="H34" s="7">
        <v>44468</v>
      </c>
      <c r="J34" s="7">
        <v>28877</v>
      </c>
      <c r="L34" s="7">
        <v>351</v>
      </c>
      <c r="M34" s="7">
        <v>2541</v>
      </c>
      <c r="O34" s="7">
        <v>122</v>
      </c>
      <c r="P34" s="7">
        <v>32624</v>
      </c>
      <c r="R34" s="7">
        <f t="shared" si="4"/>
        <v>277427</v>
      </c>
    </row>
    <row r="35" spans="1:18" x14ac:dyDescent="0.25">
      <c r="A35" s="10">
        <v>42767</v>
      </c>
      <c r="C35" s="7">
        <v>62254</v>
      </c>
      <c r="E35" s="7">
        <v>8837</v>
      </c>
      <c r="F35" s="7">
        <v>97356</v>
      </c>
      <c r="G35" s="7">
        <v>32</v>
      </c>
      <c r="H35" s="7">
        <v>44290</v>
      </c>
      <c r="J35" s="7">
        <v>28843</v>
      </c>
      <c r="L35" s="7">
        <v>350</v>
      </c>
      <c r="M35" s="7">
        <v>2474</v>
      </c>
      <c r="O35" s="7">
        <v>91</v>
      </c>
      <c r="P35" s="7">
        <v>32315</v>
      </c>
      <c r="R35" s="7">
        <f t="shared" si="4"/>
        <v>276842</v>
      </c>
    </row>
    <row r="36" spans="1:18" x14ac:dyDescent="0.25">
      <c r="A36" s="10">
        <v>42736</v>
      </c>
      <c r="C36" s="7">
        <v>62187</v>
      </c>
      <c r="E36" s="7">
        <v>8624</v>
      </c>
      <c r="F36" s="7">
        <v>97874</v>
      </c>
      <c r="G36" s="7">
        <v>32</v>
      </c>
      <c r="H36" s="7">
        <v>43992</v>
      </c>
      <c r="J36" s="7">
        <v>28908</v>
      </c>
      <c r="L36" s="7">
        <v>350</v>
      </c>
      <c r="M36" s="7">
        <v>2408</v>
      </c>
      <c r="O36" s="7">
        <v>85</v>
      </c>
      <c r="P36" s="7">
        <v>32200</v>
      </c>
      <c r="R36" s="7">
        <v>276660</v>
      </c>
    </row>
    <row r="37" spans="1:18" x14ac:dyDescent="0.25">
      <c r="A37" s="10">
        <v>42705</v>
      </c>
      <c r="C37" s="7">
        <v>62240</v>
      </c>
      <c r="E37" s="7">
        <v>8626</v>
      </c>
      <c r="F37" s="7">
        <v>98400</v>
      </c>
      <c r="G37" s="7">
        <v>32</v>
      </c>
      <c r="H37" s="7">
        <v>43727</v>
      </c>
      <c r="J37" s="7">
        <v>28826</v>
      </c>
      <c r="L37" s="7">
        <v>353</v>
      </c>
      <c r="M37" s="7">
        <v>2390</v>
      </c>
      <c r="O37" s="7">
        <v>79</v>
      </c>
      <c r="P37" s="7">
        <v>32105</v>
      </c>
      <c r="R37" s="7">
        <f>SUM(C37:P37)</f>
        <v>276778</v>
      </c>
    </row>
    <row r="38" spans="1:18" x14ac:dyDescent="0.25">
      <c r="A38" s="10">
        <v>42675</v>
      </c>
      <c r="C38" s="7">
        <v>62335</v>
      </c>
      <c r="E38" s="7">
        <v>8577</v>
      </c>
      <c r="F38" s="7">
        <v>98736</v>
      </c>
      <c r="G38" s="7">
        <v>32</v>
      </c>
      <c r="H38" s="7">
        <v>43303</v>
      </c>
      <c r="J38" s="7">
        <v>28867</v>
      </c>
      <c r="L38" s="7">
        <v>352</v>
      </c>
      <c r="M38" s="7">
        <v>2364</v>
      </c>
      <c r="O38" s="7">
        <v>77</v>
      </c>
      <c r="P38" s="7">
        <v>31967</v>
      </c>
      <c r="R38" s="7">
        <f t="shared" ref="R38:R42" si="5">SUM(C38:P38)</f>
        <v>276610</v>
      </c>
    </row>
    <row r="39" spans="1:18" x14ac:dyDescent="0.25">
      <c r="A39" s="10">
        <v>42644</v>
      </c>
      <c r="C39" s="7">
        <v>62363</v>
      </c>
      <c r="E39" s="7">
        <v>8503</v>
      </c>
      <c r="F39" s="7">
        <v>99371</v>
      </c>
      <c r="G39" s="7">
        <v>32</v>
      </c>
      <c r="H39" s="7">
        <v>42700</v>
      </c>
      <c r="J39" s="7">
        <v>28933</v>
      </c>
      <c r="L39" s="7">
        <v>352</v>
      </c>
      <c r="M39" s="7">
        <v>2308</v>
      </c>
      <c r="O39" s="7">
        <v>77</v>
      </c>
      <c r="P39" s="7">
        <v>31871</v>
      </c>
      <c r="R39" s="7">
        <f t="shared" si="5"/>
        <v>276510</v>
      </c>
    </row>
    <row r="40" spans="1:18" x14ac:dyDescent="0.25">
      <c r="A40" s="10">
        <v>42614</v>
      </c>
      <c r="C40" s="7">
        <v>62258</v>
      </c>
      <c r="E40" s="7">
        <v>8343</v>
      </c>
      <c r="F40" s="7">
        <v>99688</v>
      </c>
      <c r="G40" s="7">
        <v>32</v>
      </c>
      <c r="H40" s="7">
        <v>42203</v>
      </c>
      <c r="J40" s="7">
        <v>28951</v>
      </c>
      <c r="L40" s="7">
        <v>354</v>
      </c>
      <c r="M40" s="7">
        <v>2250</v>
      </c>
      <c r="O40" s="7">
        <v>74</v>
      </c>
      <c r="P40" s="7">
        <v>31960</v>
      </c>
      <c r="R40" s="7">
        <f t="shared" si="5"/>
        <v>276113</v>
      </c>
    </row>
    <row r="41" spans="1:18" x14ac:dyDescent="0.25">
      <c r="A41" s="10">
        <v>42583</v>
      </c>
      <c r="C41" s="7">
        <v>62128</v>
      </c>
      <c r="D41" s="7">
        <v>10067</v>
      </c>
      <c r="E41" s="7">
        <v>8132</v>
      </c>
      <c r="F41" s="7">
        <v>99881</v>
      </c>
      <c r="G41" s="7">
        <v>32</v>
      </c>
      <c r="H41" s="7">
        <v>41980</v>
      </c>
      <c r="J41" s="7">
        <v>29090</v>
      </c>
      <c r="L41" s="7">
        <v>351</v>
      </c>
      <c r="M41" s="7">
        <v>2206</v>
      </c>
      <c r="O41" s="7">
        <v>70</v>
      </c>
      <c r="P41" s="7">
        <v>21647</v>
      </c>
      <c r="R41" s="7">
        <f t="shared" si="5"/>
        <v>275584</v>
      </c>
    </row>
    <row r="42" spans="1:18" x14ac:dyDescent="0.25">
      <c r="A42" s="10">
        <v>42552</v>
      </c>
      <c r="C42" s="7">
        <v>62011</v>
      </c>
      <c r="D42" s="7">
        <v>10530</v>
      </c>
      <c r="E42" s="7">
        <v>7955</v>
      </c>
      <c r="F42" s="7">
        <v>100169</v>
      </c>
      <c r="G42" s="7">
        <v>32</v>
      </c>
      <c r="H42" s="7">
        <v>41489</v>
      </c>
      <c r="J42" s="7">
        <v>29229</v>
      </c>
      <c r="L42" s="7">
        <v>354</v>
      </c>
      <c r="M42" s="7">
        <v>2156</v>
      </c>
      <c r="O42" s="7">
        <v>68</v>
      </c>
      <c r="P42" s="7">
        <v>21086</v>
      </c>
      <c r="R42" s="7">
        <f t="shared" si="5"/>
        <v>275079</v>
      </c>
    </row>
    <row r="43" spans="1:18" x14ac:dyDescent="0.25">
      <c r="A43" s="10">
        <v>42522</v>
      </c>
      <c r="C43" s="7">
        <v>61785</v>
      </c>
      <c r="D43" s="7">
        <v>10662</v>
      </c>
      <c r="E43" s="7">
        <v>7625</v>
      </c>
      <c r="F43" s="7">
        <v>100438</v>
      </c>
      <c r="G43" s="7">
        <v>33</v>
      </c>
      <c r="H43" s="7">
        <v>41353</v>
      </c>
      <c r="J43" s="7">
        <v>29362</v>
      </c>
      <c r="L43" s="7">
        <v>356</v>
      </c>
      <c r="M43" s="7">
        <v>2108</v>
      </c>
      <c r="O43" s="7">
        <v>61</v>
      </c>
      <c r="P43" s="7">
        <v>20842</v>
      </c>
      <c r="R43" s="7">
        <f>SUM(C43:P43)</f>
        <v>274625</v>
      </c>
    </row>
    <row r="44" spans="1:18" x14ac:dyDescent="0.25">
      <c r="A44" s="10">
        <v>42491</v>
      </c>
      <c r="C44" s="7">
        <v>61627</v>
      </c>
      <c r="D44" s="7">
        <v>10741</v>
      </c>
      <c r="E44" s="7">
        <v>7462</v>
      </c>
      <c r="F44" s="7">
        <v>100379</v>
      </c>
      <c r="G44" s="7">
        <v>33</v>
      </c>
      <c r="H44" s="7">
        <v>41271</v>
      </c>
      <c r="J44" s="7">
        <v>29580</v>
      </c>
      <c r="L44" s="7">
        <v>359</v>
      </c>
      <c r="M44" s="7">
        <v>2074</v>
      </c>
      <c r="O44" s="7">
        <v>52</v>
      </c>
      <c r="P44" s="7">
        <v>20574</v>
      </c>
      <c r="R44" s="7">
        <f>SUM(C44:P44)</f>
        <v>274152</v>
      </c>
    </row>
    <row r="45" spans="1:18" x14ac:dyDescent="0.25">
      <c r="A45" s="10">
        <v>42461</v>
      </c>
      <c r="C45" s="7">
        <v>61329</v>
      </c>
      <c r="D45" s="7">
        <v>10818</v>
      </c>
      <c r="E45" s="7">
        <v>7227</v>
      </c>
      <c r="F45" s="7">
        <v>100565</v>
      </c>
      <c r="G45" s="7">
        <v>33</v>
      </c>
      <c r="H45" s="7">
        <v>41135</v>
      </c>
      <c r="J45" s="7">
        <v>29610</v>
      </c>
      <c r="L45" s="7">
        <v>357</v>
      </c>
      <c r="M45" s="7">
        <v>2028</v>
      </c>
      <c r="O45" s="7">
        <v>51</v>
      </c>
      <c r="P45" s="7">
        <v>20274</v>
      </c>
      <c r="R45" s="7">
        <f>SUM(C45:P45)</f>
        <v>273427</v>
      </c>
    </row>
    <row r="46" spans="1:18" x14ac:dyDescent="0.25">
      <c r="A46" s="10">
        <v>42430</v>
      </c>
      <c r="C46" s="7">
        <v>61016</v>
      </c>
      <c r="D46" s="7">
        <v>10860</v>
      </c>
      <c r="E46" s="7">
        <v>6983</v>
      </c>
      <c r="F46" s="7">
        <v>100336</v>
      </c>
      <c r="G46" s="7">
        <v>33</v>
      </c>
      <c r="H46" s="7">
        <v>41212</v>
      </c>
      <c r="J46" s="7">
        <v>29817</v>
      </c>
      <c r="L46" s="7">
        <v>359</v>
      </c>
      <c r="M46" s="7">
        <v>1979</v>
      </c>
      <c r="O46" s="7">
        <v>46</v>
      </c>
      <c r="P46" s="7">
        <v>19102</v>
      </c>
      <c r="R46" s="7">
        <f t="shared" ref="R46:R77" si="6">SUM(C46:P46)</f>
        <v>271743</v>
      </c>
    </row>
    <row r="47" spans="1:18" x14ac:dyDescent="0.25">
      <c r="A47" s="10">
        <v>42401</v>
      </c>
      <c r="C47" s="7">
        <v>60554</v>
      </c>
      <c r="D47" s="7">
        <v>10915</v>
      </c>
      <c r="E47" s="7">
        <v>6675</v>
      </c>
      <c r="F47" s="7">
        <v>100570</v>
      </c>
      <c r="G47" s="7">
        <v>33</v>
      </c>
      <c r="H47" s="7">
        <v>41487</v>
      </c>
      <c r="J47" s="7">
        <v>29902</v>
      </c>
      <c r="L47" s="7">
        <v>358</v>
      </c>
      <c r="M47" s="7">
        <v>1916</v>
      </c>
      <c r="O47" s="7">
        <v>38</v>
      </c>
      <c r="P47" s="7">
        <v>18517</v>
      </c>
      <c r="R47" s="7">
        <f t="shared" si="6"/>
        <v>270965</v>
      </c>
    </row>
    <row r="48" spans="1:18" x14ac:dyDescent="0.25">
      <c r="A48" s="10">
        <v>42370</v>
      </c>
      <c r="C48" s="7">
        <v>60231</v>
      </c>
      <c r="D48" s="7">
        <v>10956</v>
      </c>
      <c r="E48" s="7">
        <v>6378</v>
      </c>
      <c r="F48" s="7">
        <v>100874</v>
      </c>
      <c r="G48" s="7">
        <v>33</v>
      </c>
      <c r="H48" s="7">
        <v>41658</v>
      </c>
      <c r="J48" s="7">
        <v>30018</v>
      </c>
      <c r="L48" s="7">
        <v>354</v>
      </c>
      <c r="M48" s="7">
        <v>1877</v>
      </c>
      <c r="O48" s="7">
        <v>37</v>
      </c>
      <c r="P48" s="7">
        <v>17988</v>
      </c>
      <c r="R48" s="7">
        <f t="shared" si="6"/>
        <v>270404</v>
      </c>
    </row>
    <row r="49" spans="1:18" x14ac:dyDescent="0.25">
      <c r="A49" s="10">
        <v>42339</v>
      </c>
      <c r="C49" s="7">
        <v>60458</v>
      </c>
      <c r="D49" s="7">
        <v>11008</v>
      </c>
      <c r="E49" s="7">
        <v>6175</v>
      </c>
      <c r="F49" s="7">
        <v>101091</v>
      </c>
      <c r="G49" s="7">
        <v>29</v>
      </c>
      <c r="H49" s="7">
        <v>41734</v>
      </c>
      <c r="J49" s="7">
        <v>30056</v>
      </c>
      <c r="L49" s="7">
        <v>348</v>
      </c>
      <c r="M49" s="7">
        <v>1873</v>
      </c>
      <c r="O49" s="7">
        <v>33</v>
      </c>
      <c r="P49" s="7">
        <v>17605</v>
      </c>
      <c r="R49" s="7">
        <f t="shared" si="6"/>
        <v>270410</v>
      </c>
    </row>
    <row r="50" spans="1:18" x14ac:dyDescent="0.25">
      <c r="A50" s="10">
        <v>42309</v>
      </c>
      <c r="C50" s="7">
        <v>60724</v>
      </c>
      <c r="D50" s="7">
        <v>11096</v>
      </c>
      <c r="E50" s="7">
        <v>5981</v>
      </c>
      <c r="F50" s="7">
        <v>101590</v>
      </c>
      <c r="G50" s="7">
        <v>28</v>
      </c>
      <c r="H50" s="7">
        <v>41823</v>
      </c>
      <c r="J50" s="7">
        <v>29609</v>
      </c>
      <c r="L50" s="7">
        <v>351</v>
      </c>
      <c r="M50" s="7">
        <v>1839</v>
      </c>
      <c r="O50" s="7">
        <v>19</v>
      </c>
      <c r="P50" s="7">
        <v>16924</v>
      </c>
      <c r="R50" s="7">
        <f t="shared" si="6"/>
        <v>269984</v>
      </c>
    </row>
    <row r="51" spans="1:18" x14ac:dyDescent="0.25">
      <c r="A51" s="10">
        <v>42278</v>
      </c>
      <c r="C51" s="7">
        <v>60717</v>
      </c>
      <c r="D51" s="7">
        <v>11182</v>
      </c>
      <c r="E51" s="7">
        <v>5721</v>
      </c>
      <c r="F51" s="7">
        <v>101913</v>
      </c>
      <c r="G51" s="7">
        <v>28</v>
      </c>
      <c r="H51" s="7">
        <v>41937</v>
      </c>
      <c r="J51" s="7">
        <v>29772</v>
      </c>
      <c r="L51" s="7">
        <v>351</v>
      </c>
      <c r="M51" s="7">
        <v>1796</v>
      </c>
      <c r="O51" s="7">
        <v>14</v>
      </c>
      <c r="P51" s="7">
        <v>16442</v>
      </c>
      <c r="R51" s="7">
        <f t="shared" si="6"/>
        <v>269873</v>
      </c>
    </row>
    <row r="52" spans="1:18" x14ac:dyDescent="0.25">
      <c r="A52" s="10">
        <v>42248</v>
      </c>
      <c r="C52" s="7">
        <v>60609</v>
      </c>
      <c r="D52" s="7">
        <v>11275</v>
      </c>
      <c r="E52" s="7">
        <v>5337</v>
      </c>
      <c r="F52" s="7">
        <v>102259</v>
      </c>
      <c r="G52" s="7">
        <v>26</v>
      </c>
      <c r="H52" s="7">
        <v>41867</v>
      </c>
      <c r="J52" s="7">
        <v>30013</v>
      </c>
      <c r="L52" s="7">
        <v>349</v>
      </c>
      <c r="M52" s="7">
        <v>1758</v>
      </c>
      <c r="O52" s="7">
        <v>12</v>
      </c>
      <c r="P52" s="7">
        <v>16038</v>
      </c>
      <c r="R52" s="7">
        <f t="shared" si="6"/>
        <v>269543</v>
      </c>
    </row>
    <row r="53" spans="1:18" x14ac:dyDescent="0.25">
      <c r="A53" s="10">
        <v>42217</v>
      </c>
      <c r="C53" s="7">
        <v>60896</v>
      </c>
      <c r="D53" s="7">
        <v>11427</v>
      </c>
      <c r="E53" s="7">
        <v>4926</v>
      </c>
      <c r="F53" s="7">
        <v>102671</v>
      </c>
      <c r="G53" s="7">
        <v>26</v>
      </c>
      <c r="H53" s="7">
        <v>42082</v>
      </c>
      <c r="J53" s="7">
        <v>30236</v>
      </c>
      <c r="L53" s="7">
        <v>363</v>
      </c>
      <c r="M53" s="7">
        <v>1525</v>
      </c>
      <c r="O53" s="7">
        <v>10</v>
      </c>
      <c r="P53" s="7">
        <v>15071</v>
      </c>
      <c r="R53" s="7">
        <f t="shared" si="6"/>
        <v>269233</v>
      </c>
    </row>
    <row r="54" spans="1:18" x14ac:dyDescent="0.25">
      <c r="A54" s="10">
        <v>42186</v>
      </c>
      <c r="C54" s="7">
        <v>61180</v>
      </c>
      <c r="D54" s="7">
        <v>11593</v>
      </c>
      <c r="E54" s="7">
        <v>3730</v>
      </c>
      <c r="F54" s="7">
        <v>102514</v>
      </c>
      <c r="G54" s="7">
        <v>26</v>
      </c>
      <c r="H54" s="7">
        <v>42408</v>
      </c>
      <c r="J54" s="7">
        <v>30462</v>
      </c>
      <c r="L54" s="7">
        <v>350</v>
      </c>
      <c r="M54" s="7">
        <v>1425</v>
      </c>
      <c r="O54" s="7">
        <v>8</v>
      </c>
      <c r="P54" s="7">
        <v>14392</v>
      </c>
      <c r="R54" s="7">
        <f t="shared" si="6"/>
        <v>268088</v>
      </c>
    </row>
    <row r="55" spans="1:18" x14ac:dyDescent="0.25">
      <c r="A55" s="10">
        <v>42156</v>
      </c>
      <c r="C55" s="7">
        <v>61059</v>
      </c>
      <c r="D55" s="7">
        <v>11676</v>
      </c>
      <c r="E55" s="7">
        <v>3341</v>
      </c>
      <c r="F55" s="7">
        <v>102465</v>
      </c>
      <c r="G55" s="7">
        <v>27</v>
      </c>
      <c r="H55" s="7">
        <v>42692</v>
      </c>
      <c r="J55" s="7">
        <v>30568</v>
      </c>
      <c r="L55" s="7">
        <v>337</v>
      </c>
      <c r="M55" s="7">
        <v>1290</v>
      </c>
      <c r="P55" s="7">
        <v>13650</v>
      </c>
      <c r="R55" s="7">
        <f t="shared" si="6"/>
        <v>267105</v>
      </c>
    </row>
    <row r="56" spans="1:18" x14ac:dyDescent="0.25">
      <c r="A56" s="10">
        <v>42125</v>
      </c>
      <c r="C56" s="7">
        <v>60987</v>
      </c>
      <c r="D56" s="7">
        <v>11718</v>
      </c>
      <c r="E56" s="7">
        <v>3156</v>
      </c>
      <c r="F56" s="7">
        <v>102785</v>
      </c>
      <c r="G56" s="7">
        <v>27</v>
      </c>
      <c r="H56" s="7">
        <v>42818</v>
      </c>
      <c r="J56" s="7">
        <v>30619</v>
      </c>
      <c r="L56" s="7">
        <v>338</v>
      </c>
      <c r="M56" s="7">
        <v>1176</v>
      </c>
      <c r="P56" s="7">
        <v>13183</v>
      </c>
      <c r="R56" s="7">
        <f t="shared" si="6"/>
        <v>266807</v>
      </c>
    </row>
    <row r="57" spans="1:18" x14ac:dyDescent="0.25">
      <c r="A57" s="10">
        <v>42095</v>
      </c>
      <c r="C57" s="7">
        <v>60864</v>
      </c>
      <c r="D57" s="7">
        <v>11765</v>
      </c>
      <c r="E57" s="7">
        <v>3009</v>
      </c>
      <c r="F57" s="7">
        <v>103322</v>
      </c>
      <c r="G57" s="7">
        <v>27</v>
      </c>
      <c r="H57" s="7">
        <v>43014</v>
      </c>
      <c r="J57" s="7">
        <v>30621</v>
      </c>
      <c r="L57" s="7">
        <v>335</v>
      </c>
      <c r="M57" s="7">
        <v>1086</v>
      </c>
      <c r="P57" s="7">
        <v>12425</v>
      </c>
      <c r="R57" s="7">
        <f t="shared" si="6"/>
        <v>266468</v>
      </c>
    </row>
    <row r="58" spans="1:18" x14ac:dyDescent="0.25">
      <c r="A58" s="10">
        <v>42064</v>
      </c>
      <c r="C58" s="7">
        <v>60882</v>
      </c>
      <c r="D58" s="7">
        <v>11789</v>
      </c>
      <c r="E58" s="7">
        <v>2814</v>
      </c>
      <c r="F58" s="7">
        <v>103630</v>
      </c>
      <c r="G58" s="7">
        <v>27</v>
      </c>
      <c r="H58" s="7">
        <v>43333</v>
      </c>
      <c r="J58" s="7">
        <v>30890</v>
      </c>
      <c r="L58" s="7">
        <v>334</v>
      </c>
      <c r="M58" s="7">
        <v>971</v>
      </c>
      <c r="P58" s="7">
        <v>11859</v>
      </c>
      <c r="R58" s="7">
        <f t="shared" si="6"/>
        <v>266529</v>
      </c>
    </row>
    <row r="59" spans="1:18" x14ac:dyDescent="0.25">
      <c r="A59" s="10">
        <v>42036</v>
      </c>
      <c r="C59" s="7">
        <v>60815</v>
      </c>
      <c r="D59" s="7">
        <v>11776</v>
      </c>
      <c r="E59" s="7">
        <v>2659</v>
      </c>
      <c r="F59" s="7">
        <v>104102</v>
      </c>
      <c r="G59" s="7">
        <v>27</v>
      </c>
      <c r="H59" s="7">
        <v>43474</v>
      </c>
      <c r="J59" s="7">
        <v>31174</v>
      </c>
      <c r="L59" s="7">
        <v>334</v>
      </c>
      <c r="M59" s="7">
        <v>845</v>
      </c>
      <c r="P59" s="7">
        <v>11340</v>
      </c>
      <c r="R59" s="7">
        <f t="shared" si="6"/>
        <v>266546</v>
      </c>
    </row>
    <row r="60" spans="1:18" x14ac:dyDescent="0.25">
      <c r="A60" s="10">
        <v>42005</v>
      </c>
      <c r="C60" s="7">
        <v>60982</v>
      </c>
      <c r="D60" s="7">
        <v>11780</v>
      </c>
      <c r="E60" s="7">
        <v>2561</v>
      </c>
      <c r="F60" s="7">
        <v>104748</v>
      </c>
      <c r="G60" s="7">
        <v>27</v>
      </c>
      <c r="H60" s="7">
        <v>43330</v>
      </c>
      <c r="J60" s="7">
        <v>31259</v>
      </c>
      <c r="L60" s="7">
        <v>333</v>
      </c>
      <c r="M60" s="7">
        <v>762</v>
      </c>
      <c r="P60" s="7">
        <v>10843</v>
      </c>
      <c r="R60" s="7">
        <f t="shared" si="6"/>
        <v>266625</v>
      </c>
    </row>
    <row r="61" spans="1:18" x14ac:dyDescent="0.25">
      <c r="A61" s="10">
        <v>41974</v>
      </c>
      <c r="C61" s="7">
        <v>61093</v>
      </c>
      <c r="D61" s="7">
        <v>11763</v>
      </c>
      <c r="E61" s="7">
        <v>2466</v>
      </c>
      <c r="F61" s="7">
        <v>105370</v>
      </c>
      <c r="G61" s="7">
        <v>27</v>
      </c>
      <c r="H61" s="7">
        <v>43345</v>
      </c>
      <c r="J61" s="7">
        <v>31327</v>
      </c>
      <c r="L61" s="7">
        <v>331</v>
      </c>
      <c r="M61" s="7">
        <v>655</v>
      </c>
      <c r="P61" s="7">
        <v>10386</v>
      </c>
      <c r="R61" s="7">
        <f t="shared" si="6"/>
        <v>266763</v>
      </c>
    </row>
    <row r="62" spans="1:18" x14ac:dyDescent="0.25">
      <c r="A62" s="10">
        <v>41944</v>
      </c>
      <c r="C62" s="7">
        <v>61460</v>
      </c>
      <c r="D62" s="7">
        <v>11781</v>
      </c>
      <c r="E62" s="7">
        <v>2328</v>
      </c>
      <c r="F62" s="7">
        <v>105983</v>
      </c>
      <c r="G62" s="7">
        <v>27</v>
      </c>
      <c r="H62" s="7">
        <v>43273</v>
      </c>
      <c r="J62" s="7">
        <v>30556</v>
      </c>
      <c r="L62" s="7">
        <v>335</v>
      </c>
      <c r="M62" s="7">
        <v>379</v>
      </c>
      <c r="P62" s="7">
        <v>9805</v>
      </c>
      <c r="R62" s="7">
        <f t="shared" si="6"/>
        <v>265927</v>
      </c>
    </row>
    <row r="63" spans="1:18" x14ac:dyDescent="0.25">
      <c r="A63" s="10">
        <v>41913</v>
      </c>
      <c r="C63" s="7">
        <v>62063</v>
      </c>
      <c r="D63" s="7">
        <v>11603</v>
      </c>
      <c r="E63" s="7">
        <v>1985</v>
      </c>
      <c r="F63" s="7">
        <v>106508</v>
      </c>
      <c r="G63" s="7">
        <v>27</v>
      </c>
      <c r="H63" s="7">
        <v>43211</v>
      </c>
      <c r="J63" s="7">
        <v>30631</v>
      </c>
      <c r="L63" s="7">
        <v>343</v>
      </c>
      <c r="M63" s="7">
        <v>62</v>
      </c>
      <c r="P63" s="7">
        <v>9327</v>
      </c>
      <c r="R63" s="7">
        <f t="shared" si="6"/>
        <v>265760</v>
      </c>
    </row>
    <row r="64" spans="1:18" x14ac:dyDescent="0.25">
      <c r="A64" s="10">
        <v>41883</v>
      </c>
      <c r="C64" s="7">
        <v>62580</v>
      </c>
      <c r="D64" s="7">
        <v>11579</v>
      </c>
      <c r="E64" s="7">
        <v>1885</v>
      </c>
      <c r="F64" s="7">
        <v>107210</v>
      </c>
      <c r="G64" s="7">
        <v>27</v>
      </c>
      <c r="H64" s="7">
        <v>42999</v>
      </c>
      <c r="J64" s="7">
        <v>30818</v>
      </c>
      <c r="L64" s="7">
        <v>342</v>
      </c>
      <c r="P64" s="7">
        <v>8441</v>
      </c>
      <c r="R64" s="7">
        <f t="shared" si="6"/>
        <v>265881</v>
      </c>
    </row>
    <row r="65" spans="1:18" x14ac:dyDescent="0.25">
      <c r="A65" s="10">
        <v>41852</v>
      </c>
      <c r="C65" s="7">
        <v>62452</v>
      </c>
      <c r="D65" s="7">
        <v>11554</v>
      </c>
      <c r="E65" s="7">
        <v>1862</v>
      </c>
      <c r="F65" s="7">
        <v>107731</v>
      </c>
      <c r="G65" s="7">
        <v>28</v>
      </c>
      <c r="H65" s="7">
        <v>42810</v>
      </c>
      <c r="J65" s="7">
        <v>30906</v>
      </c>
      <c r="L65" s="7">
        <v>348</v>
      </c>
      <c r="P65" s="7">
        <v>7285</v>
      </c>
      <c r="R65" s="7">
        <f t="shared" si="6"/>
        <v>264976</v>
      </c>
    </row>
    <row r="66" spans="1:18" x14ac:dyDescent="0.25">
      <c r="A66" s="10">
        <v>41821</v>
      </c>
      <c r="C66" s="7">
        <v>62699</v>
      </c>
      <c r="D66" s="7">
        <v>11554</v>
      </c>
      <c r="E66" s="7">
        <v>1816</v>
      </c>
      <c r="F66" s="7">
        <v>108714</v>
      </c>
      <c r="G66" s="7">
        <v>28</v>
      </c>
      <c r="H66" s="7">
        <v>42458</v>
      </c>
      <c r="J66" s="7">
        <v>30913</v>
      </c>
      <c r="L66" s="7">
        <v>348</v>
      </c>
      <c r="P66" s="7">
        <v>5896</v>
      </c>
      <c r="R66" s="7">
        <f t="shared" si="6"/>
        <v>264426</v>
      </c>
    </row>
    <row r="67" spans="1:18" x14ac:dyDescent="0.25">
      <c r="A67" s="10">
        <v>41791</v>
      </c>
      <c r="C67" s="7">
        <v>62101</v>
      </c>
      <c r="D67" s="7">
        <v>11520</v>
      </c>
      <c r="E67" s="7">
        <v>1787</v>
      </c>
      <c r="F67" s="7">
        <v>109883</v>
      </c>
      <c r="G67" s="7">
        <v>28</v>
      </c>
      <c r="H67" s="7">
        <v>42219</v>
      </c>
      <c r="J67" s="7">
        <v>31160</v>
      </c>
      <c r="L67" s="7">
        <v>282</v>
      </c>
      <c r="P67" s="7">
        <v>4841</v>
      </c>
      <c r="R67" s="7">
        <f t="shared" si="6"/>
        <v>263821</v>
      </c>
    </row>
    <row r="68" spans="1:18" x14ac:dyDescent="0.25">
      <c r="A68" s="10">
        <v>41760</v>
      </c>
      <c r="C68" s="7">
        <v>62445</v>
      </c>
      <c r="D68" s="7">
        <v>11433</v>
      </c>
      <c r="E68" s="7">
        <v>1752</v>
      </c>
      <c r="F68" s="7">
        <v>110635</v>
      </c>
      <c r="G68" s="7">
        <v>28</v>
      </c>
      <c r="H68" s="7">
        <v>41983</v>
      </c>
      <c r="J68" s="7">
        <v>31272</v>
      </c>
      <c r="L68" s="7">
        <v>282</v>
      </c>
      <c r="P68" s="7">
        <v>4005</v>
      </c>
      <c r="R68" s="7">
        <f t="shared" si="6"/>
        <v>263835</v>
      </c>
    </row>
    <row r="69" spans="1:18" x14ac:dyDescent="0.25">
      <c r="A69" s="10">
        <v>41730</v>
      </c>
      <c r="C69" s="7">
        <v>63038</v>
      </c>
      <c r="D69" s="7">
        <v>11379</v>
      </c>
      <c r="E69" s="7">
        <v>1735</v>
      </c>
      <c r="F69" s="7">
        <v>111469</v>
      </c>
      <c r="G69" s="7">
        <v>28</v>
      </c>
      <c r="H69" s="7">
        <v>41777</v>
      </c>
      <c r="J69" s="7">
        <v>31484</v>
      </c>
      <c r="L69" s="7">
        <v>288</v>
      </c>
      <c r="P69" s="7">
        <v>3264</v>
      </c>
      <c r="R69" s="7">
        <f t="shared" si="6"/>
        <v>264462</v>
      </c>
    </row>
    <row r="70" spans="1:18" x14ac:dyDescent="0.25">
      <c r="A70" s="10">
        <v>41699</v>
      </c>
      <c r="C70" s="7">
        <v>63526</v>
      </c>
      <c r="D70" s="7">
        <v>11244</v>
      </c>
      <c r="E70" s="7">
        <v>1666</v>
      </c>
      <c r="F70" s="7">
        <v>112317</v>
      </c>
      <c r="G70" s="7">
        <v>28</v>
      </c>
      <c r="H70" s="7">
        <v>41958</v>
      </c>
      <c r="J70" s="7">
        <v>31669</v>
      </c>
      <c r="L70" s="7">
        <v>287</v>
      </c>
      <c r="P70" s="7">
        <v>2143</v>
      </c>
      <c r="R70" s="7">
        <f t="shared" si="6"/>
        <v>264838</v>
      </c>
    </row>
    <row r="71" spans="1:18" x14ac:dyDescent="0.25">
      <c r="A71" s="10">
        <v>41671</v>
      </c>
      <c r="C71" s="7">
        <v>63411</v>
      </c>
      <c r="D71" s="7">
        <v>10925</v>
      </c>
      <c r="E71" s="7">
        <v>1631</v>
      </c>
      <c r="F71" s="7">
        <v>112554</v>
      </c>
      <c r="G71" s="7">
        <v>28</v>
      </c>
      <c r="H71" s="7">
        <v>41916</v>
      </c>
      <c r="J71" s="7">
        <v>31878</v>
      </c>
      <c r="L71" s="7">
        <v>287</v>
      </c>
      <c r="P71" s="7">
        <v>1815</v>
      </c>
      <c r="R71" s="7">
        <f t="shared" si="6"/>
        <v>264445</v>
      </c>
    </row>
    <row r="72" spans="1:18" x14ac:dyDescent="0.25">
      <c r="A72" s="10">
        <v>41640</v>
      </c>
      <c r="C72" s="7">
        <v>63064</v>
      </c>
      <c r="D72" s="7">
        <v>10938</v>
      </c>
      <c r="E72" s="7">
        <v>1592</v>
      </c>
      <c r="F72" s="7">
        <v>112837</v>
      </c>
      <c r="G72" s="7">
        <v>29</v>
      </c>
      <c r="H72" s="7">
        <v>42563</v>
      </c>
      <c r="J72" s="7">
        <v>32107</v>
      </c>
      <c r="L72" s="7">
        <v>288</v>
      </c>
      <c r="P72" s="7">
        <v>1508</v>
      </c>
      <c r="R72" s="7">
        <f t="shared" si="6"/>
        <v>264926</v>
      </c>
    </row>
    <row r="73" spans="1:18" x14ac:dyDescent="0.25">
      <c r="A73" s="10">
        <v>41609</v>
      </c>
      <c r="C73" s="7">
        <v>62739</v>
      </c>
      <c r="D73" s="7">
        <v>10794</v>
      </c>
      <c r="E73" s="7">
        <v>1564</v>
      </c>
      <c r="F73" s="7">
        <v>113932</v>
      </c>
      <c r="G73" s="7">
        <v>29</v>
      </c>
      <c r="H73" s="7">
        <v>42143</v>
      </c>
      <c r="J73" s="7">
        <v>32328</v>
      </c>
      <c r="L73" s="7">
        <v>300</v>
      </c>
      <c r="P73" s="7">
        <v>658</v>
      </c>
      <c r="R73" s="7">
        <f t="shared" si="6"/>
        <v>264487</v>
      </c>
    </row>
    <row r="74" spans="1:18" x14ac:dyDescent="0.25">
      <c r="A74" s="10">
        <v>41579</v>
      </c>
      <c r="C74" s="7">
        <v>62302</v>
      </c>
      <c r="D74" s="7">
        <v>10608</v>
      </c>
      <c r="E74" s="7">
        <v>1535</v>
      </c>
      <c r="F74" s="7">
        <v>114759</v>
      </c>
      <c r="G74" s="7">
        <v>29</v>
      </c>
      <c r="H74" s="7">
        <v>42332</v>
      </c>
      <c r="J74" s="7">
        <v>32533</v>
      </c>
      <c r="L74" s="7">
        <v>302</v>
      </c>
      <c r="P74" s="7">
        <v>80</v>
      </c>
      <c r="R74" s="7">
        <f t="shared" si="6"/>
        <v>264480</v>
      </c>
    </row>
    <row r="75" spans="1:18" x14ac:dyDescent="0.25">
      <c r="A75" s="10">
        <v>41548</v>
      </c>
      <c r="C75" s="7">
        <v>62128</v>
      </c>
      <c r="D75" s="7">
        <v>10223</v>
      </c>
      <c r="E75" s="7">
        <v>1508</v>
      </c>
      <c r="F75" s="7">
        <v>114729</v>
      </c>
      <c r="G75" s="7">
        <v>30</v>
      </c>
      <c r="H75" s="7">
        <v>42543</v>
      </c>
      <c r="J75" s="7">
        <v>32840</v>
      </c>
      <c r="L75" s="7">
        <v>300</v>
      </c>
      <c r="R75" s="7">
        <f t="shared" si="6"/>
        <v>264301</v>
      </c>
    </row>
    <row r="76" spans="1:18" x14ac:dyDescent="0.25">
      <c r="A76" s="10">
        <v>41518</v>
      </c>
      <c r="C76" s="7">
        <v>62206</v>
      </c>
      <c r="D76" s="7">
        <v>9992</v>
      </c>
      <c r="E76" s="7">
        <v>1446</v>
      </c>
      <c r="F76" s="7">
        <v>114527</v>
      </c>
      <c r="G76" s="7">
        <v>29</v>
      </c>
      <c r="H76" s="7">
        <v>42780</v>
      </c>
      <c r="J76" s="7">
        <v>32808</v>
      </c>
      <c r="L76" s="7">
        <v>341</v>
      </c>
      <c r="R76" s="7">
        <f t="shared" si="6"/>
        <v>264129</v>
      </c>
    </row>
    <row r="77" spans="1:18" x14ac:dyDescent="0.25">
      <c r="A77" s="10">
        <v>41487</v>
      </c>
      <c r="C77" s="7">
        <v>61843</v>
      </c>
      <c r="D77" s="7">
        <v>9966</v>
      </c>
      <c r="E77" s="7">
        <v>1394</v>
      </c>
      <c r="F77" s="7">
        <v>114052</v>
      </c>
      <c r="G77" s="7">
        <v>29</v>
      </c>
      <c r="H77" s="7">
        <v>43310</v>
      </c>
      <c r="J77" s="7">
        <v>32951</v>
      </c>
      <c r="L77" s="7">
        <v>338</v>
      </c>
      <c r="R77" s="7">
        <f t="shared" si="6"/>
        <v>263883</v>
      </c>
    </row>
    <row r="78" spans="1:18" x14ac:dyDescent="0.25">
      <c r="A78" s="10">
        <v>41456</v>
      </c>
      <c r="C78" s="7">
        <v>61676</v>
      </c>
      <c r="D78" s="7">
        <v>10170</v>
      </c>
      <c r="E78" s="7">
        <v>1340</v>
      </c>
      <c r="F78" s="7">
        <v>113832</v>
      </c>
      <c r="G78" s="7">
        <v>29</v>
      </c>
      <c r="H78" s="7">
        <v>43210</v>
      </c>
      <c r="J78" s="7">
        <v>33015</v>
      </c>
      <c r="L78" s="7">
        <v>342</v>
      </c>
      <c r="R78" s="7">
        <f>SUM(C78:P78)</f>
        <v>263614</v>
      </c>
    </row>
    <row r="79" spans="1:18" x14ac:dyDescent="0.25">
      <c r="A79" s="10">
        <v>41426</v>
      </c>
      <c r="C79" s="7">
        <v>61428</v>
      </c>
      <c r="D79" s="7">
        <v>10260</v>
      </c>
      <c r="E79" s="7">
        <v>1259</v>
      </c>
      <c r="F79" s="7">
        <v>113701</v>
      </c>
      <c r="G79" s="7">
        <v>28</v>
      </c>
      <c r="H79" s="7">
        <v>43039</v>
      </c>
      <c r="J79" s="7">
        <v>33210</v>
      </c>
      <c r="L79" s="7">
        <v>341</v>
      </c>
      <c r="R79" s="7">
        <f>SUM(C79:P79)</f>
        <v>263266</v>
      </c>
    </row>
    <row r="80" spans="1:18" x14ac:dyDescent="0.25">
      <c r="A80" s="10">
        <v>41395</v>
      </c>
      <c r="C80" s="7">
        <v>61454</v>
      </c>
      <c r="D80" s="7">
        <v>10227</v>
      </c>
      <c r="E80" s="7">
        <v>1177</v>
      </c>
      <c r="F80" s="7">
        <v>112842</v>
      </c>
      <c r="G80" s="7">
        <v>28</v>
      </c>
      <c r="H80" s="7">
        <v>43218</v>
      </c>
      <c r="J80" s="7">
        <v>33470</v>
      </c>
      <c r="L80" s="7">
        <v>341</v>
      </c>
      <c r="R80" s="7">
        <f t="shared" ref="R80:R91" si="7">SUM(C80:P80)</f>
        <v>262757</v>
      </c>
    </row>
    <row r="81" spans="1:18" x14ac:dyDescent="0.25">
      <c r="A81" s="10">
        <v>41365</v>
      </c>
      <c r="C81" s="7">
        <v>61812</v>
      </c>
      <c r="D81" s="7">
        <v>10126</v>
      </c>
      <c r="E81" s="7">
        <v>1129</v>
      </c>
      <c r="F81" s="7">
        <v>111788</v>
      </c>
      <c r="G81" s="7">
        <v>28</v>
      </c>
      <c r="H81" s="7">
        <v>43169</v>
      </c>
      <c r="J81" s="7">
        <v>33729</v>
      </c>
      <c r="L81" s="7">
        <v>334</v>
      </c>
      <c r="R81" s="7">
        <f t="shared" si="7"/>
        <v>262115</v>
      </c>
    </row>
    <row r="82" spans="1:18" x14ac:dyDescent="0.25">
      <c r="A82" s="10">
        <v>41334</v>
      </c>
      <c r="C82" s="7">
        <v>62367</v>
      </c>
      <c r="D82" s="7">
        <v>10020</v>
      </c>
      <c r="E82" s="7">
        <v>1098</v>
      </c>
      <c r="F82" s="7">
        <v>110622</v>
      </c>
      <c r="G82" s="7">
        <v>28</v>
      </c>
      <c r="H82" s="7">
        <v>43261</v>
      </c>
      <c r="J82" s="7">
        <v>33845</v>
      </c>
      <c r="L82" s="7">
        <v>334</v>
      </c>
      <c r="R82" s="7">
        <f t="shared" si="7"/>
        <v>261575</v>
      </c>
    </row>
    <row r="83" spans="1:18" x14ac:dyDescent="0.25">
      <c r="A83" s="10">
        <v>41306</v>
      </c>
      <c r="C83" s="7">
        <v>62908</v>
      </c>
      <c r="D83" s="7">
        <v>10031</v>
      </c>
      <c r="E83" s="7">
        <v>1065</v>
      </c>
      <c r="F83" s="7">
        <v>109810</v>
      </c>
      <c r="G83" s="7">
        <v>28</v>
      </c>
      <c r="H83" s="7">
        <v>43163</v>
      </c>
      <c r="J83" s="7">
        <v>33901</v>
      </c>
      <c r="L83" s="7">
        <v>331</v>
      </c>
      <c r="R83" s="7">
        <f t="shared" si="7"/>
        <v>261237</v>
      </c>
    </row>
    <row r="84" spans="1:18" x14ac:dyDescent="0.25">
      <c r="A84" s="10">
        <v>41275</v>
      </c>
      <c r="C84" s="7">
        <v>63093</v>
      </c>
      <c r="D84" s="7">
        <v>10057</v>
      </c>
      <c r="E84" s="7">
        <v>1038</v>
      </c>
      <c r="F84" s="7">
        <v>109439</v>
      </c>
      <c r="G84" s="7">
        <v>28</v>
      </c>
      <c r="H84" s="7">
        <v>43081</v>
      </c>
      <c r="J84" s="7">
        <v>33908</v>
      </c>
      <c r="L84" s="7">
        <v>345</v>
      </c>
      <c r="R84" s="7">
        <f t="shared" si="7"/>
        <v>260989</v>
      </c>
    </row>
    <row r="85" spans="1:18" x14ac:dyDescent="0.25">
      <c r="A85" s="10">
        <v>41244</v>
      </c>
      <c r="C85" s="7">
        <v>63174</v>
      </c>
      <c r="D85" s="7">
        <v>10150</v>
      </c>
      <c r="E85" s="7">
        <v>1002</v>
      </c>
      <c r="F85" s="7">
        <v>109569</v>
      </c>
      <c r="G85" s="7">
        <v>28</v>
      </c>
      <c r="H85" s="7">
        <v>42899</v>
      </c>
      <c r="J85" s="7">
        <v>33635</v>
      </c>
      <c r="L85" s="7">
        <v>351</v>
      </c>
      <c r="R85" s="7">
        <f t="shared" si="7"/>
        <v>260808</v>
      </c>
    </row>
    <row r="86" spans="1:18" x14ac:dyDescent="0.25">
      <c r="A86" s="10">
        <v>41214</v>
      </c>
      <c r="C86" s="7">
        <v>63323</v>
      </c>
      <c r="D86" s="7">
        <v>10246</v>
      </c>
      <c r="E86" s="7">
        <v>984</v>
      </c>
      <c r="F86" s="7">
        <v>109720</v>
      </c>
      <c r="G86" s="7">
        <v>28</v>
      </c>
      <c r="H86" s="7">
        <v>42757</v>
      </c>
      <c r="J86" s="7">
        <v>33709</v>
      </c>
      <c r="L86" s="7">
        <v>348</v>
      </c>
      <c r="R86" s="7">
        <f t="shared" si="7"/>
        <v>261115</v>
      </c>
    </row>
    <row r="87" spans="1:18" x14ac:dyDescent="0.25">
      <c r="A87" s="10">
        <v>41183</v>
      </c>
      <c r="C87" s="7">
        <v>63340</v>
      </c>
      <c r="D87" s="7">
        <v>10292</v>
      </c>
      <c r="E87" s="7">
        <v>964</v>
      </c>
      <c r="F87" s="7">
        <v>109784</v>
      </c>
      <c r="G87" s="7">
        <v>28</v>
      </c>
      <c r="H87" s="7">
        <v>42779</v>
      </c>
      <c r="J87" s="7">
        <v>33691</v>
      </c>
      <c r="L87" s="7">
        <v>349</v>
      </c>
      <c r="R87" s="7">
        <f t="shared" si="7"/>
        <v>261227</v>
      </c>
    </row>
    <row r="88" spans="1:18" x14ac:dyDescent="0.25">
      <c r="A88" s="10">
        <v>41153</v>
      </c>
      <c r="C88" s="7">
        <v>63155</v>
      </c>
      <c r="D88" s="7">
        <v>10322</v>
      </c>
      <c r="E88" s="7">
        <v>915</v>
      </c>
      <c r="F88" s="7">
        <v>110037</v>
      </c>
      <c r="G88" s="7">
        <v>27</v>
      </c>
      <c r="H88" s="7">
        <v>42782</v>
      </c>
      <c r="J88" s="7">
        <v>33516</v>
      </c>
      <c r="L88" s="7">
        <v>349</v>
      </c>
      <c r="R88" s="7">
        <f t="shared" si="7"/>
        <v>261103</v>
      </c>
    </row>
    <row r="89" spans="1:18" x14ac:dyDescent="0.25">
      <c r="A89" s="10">
        <v>41122</v>
      </c>
      <c r="C89" s="9">
        <v>62974</v>
      </c>
      <c r="D89" s="9">
        <v>10338</v>
      </c>
      <c r="E89" s="9">
        <v>852</v>
      </c>
      <c r="F89" s="9">
        <v>110020</v>
      </c>
      <c r="G89" s="9">
        <v>26</v>
      </c>
      <c r="H89" s="9">
        <v>42931</v>
      </c>
      <c r="I89" s="9"/>
      <c r="J89" s="9">
        <v>33442</v>
      </c>
      <c r="K89" s="9"/>
      <c r="L89" s="9">
        <v>366</v>
      </c>
      <c r="M89" s="9"/>
      <c r="N89" s="9"/>
      <c r="O89" s="9"/>
      <c r="R89" s="7">
        <f t="shared" si="7"/>
        <v>260949</v>
      </c>
    </row>
    <row r="90" spans="1:18" x14ac:dyDescent="0.25">
      <c r="A90" s="10">
        <v>41091</v>
      </c>
      <c r="C90" s="7">
        <v>62638</v>
      </c>
      <c r="D90" s="7">
        <v>10324</v>
      </c>
      <c r="E90" s="7">
        <v>837</v>
      </c>
      <c r="F90" s="7">
        <v>109936</v>
      </c>
      <c r="G90" s="7">
        <v>26</v>
      </c>
      <c r="H90" s="7">
        <v>42969</v>
      </c>
      <c r="J90" s="7">
        <v>33462</v>
      </c>
      <c r="L90" s="7">
        <v>369</v>
      </c>
      <c r="R90" s="7">
        <f t="shared" si="7"/>
        <v>260561</v>
      </c>
    </row>
    <row r="91" spans="1:18" x14ac:dyDescent="0.25">
      <c r="A91" s="10">
        <v>41061</v>
      </c>
      <c r="C91" s="7">
        <v>62283</v>
      </c>
      <c r="D91" s="7">
        <v>10361</v>
      </c>
      <c r="E91" s="7">
        <v>799</v>
      </c>
      <c r="F91" s="7">
        <v>110192</v>
      </c>
      <c r="G91" s="7">
        <v>26</v>
      </c>
      <c r="H91" s="7">
        <v>42811</v>
      </c>
      <c r="J91" s="7">
        <v>33021</v>
      </c>
      <c r="L91" s="7">
        <v>369</v>
      </c>
      <c r="R91" s="7">
        <f t="shared" si="7"/>
        <v>259862</v>
      </c>
    </row>
    <row r="92" spans="1:18" x14ac:dyDescent="0.25">
      <c r="A92" s="10">
        <v>41030</v>
      </c>
      <c r="C92" s="7">
        <v>62028</v>
      </c>
      <c r="D92" s="7">
        <v>10398</v>
      </c>
      <c r="E92" s="7">
        <v>760</v>
      </c>
      <c r="F92" s="7">
        <v>110502</v>
      </c>
      <c r="G92" s="7">
        <v>26</v>
      </c>
      <c r="H92" s="7">
        <v>42471</v>
      </c>
      <c r="J92" s="7">
        <v>32975</v>
      </c>
      <c r="L92" s="7">
        <v>368</v>
      </c>
      <c r="R92" s="7">
        <v>276661</v>
      </c>
    </row>
    <row r="93" spans="1:18" x14ac:dyDescent="0.25">
      <c r="A93" s="10">
        <v>41000</v>
      </c>
      <c r="C93" s="7">
        <v>61647</v>
      </c>
      <c r="D93" s="7">
        <v>10432</v>
      </c>
      <c r="E93" s="7">
        <v>714</v>
      </c>
      <c r="F93" s="7">
        <v>110706</v>
      </c>
      <c r="G93" s="7">
        <v>26</v>
      </c>
      <c r="H93" s="7">
        <v>42068</v>
      </c>
      <c r="J93" s="7">
        <v>32638</v>
      </c>
      <c r="L93" s="7">
        <v>369</v>
      </c>
      <c r="R93" s="7">
        <f>SUM(C93:P93)</f>
        <v>258600</v>
      </c>
    </row>
    <row r="94" spans="1:18" x14ac:dyDescent="0.25">
      <c r="A94" s="10">
        <v>40969</v>
      </c>
      <c r="C94" s="7">
        <v>61416</v>
      </c>
      <c r="D94" s="7">
        <v>10595</v>
      </c>
      <c r="E94" s="7">
        <v>683</v>
      </c>
      <c r="F94" s="7">
        <v>111061</v>
      </c>
      <c r="G94" s="7">
        <v>26</v>
      </c>
      <c r="H94" s="7">
        <v>41918</v>
      </c>
      <c r="J94" s="7">
        <v>32323</v>
      </c>
      <c r="L94" s="7">
        <v>369</v>
      </c>
      <c r="R94" s="7">
        <f t="shared" ref="R94:R98" si="8">SUM(C94:P94)</f>
        <v>258391</v>
      </c>
    </row>
    <row r="95" spans="1:18" x14ac:dyDescent="0.25">
      <c r="A95" s="10">
        <v>40940</v>
      </c>
      <c r="C95" s="7">
        <v>60923</v>
      </c>
      <c r="D95" s="7">
        <v>10953</v>
      </c>
      <c r="E95" s="7">
        <v>666</v>
      </c>
      <c r="F95" s="7">
        <v>111934</v>
      </c>
      <c r="G95" s="7">
        <v>26</v>
      </c>
      <c r="H95" s="7">
        <v>41421</v>
      </c>
      <c r="J95" s="7">
        <v>32069</v>
      </c>
      <c r="L95" s="7">
        <v>371</v>
      </c>
      <c r="R95" s="7">
        <f t="shared" si="8"/>
        <v>258363</v>
      </c>
    </row>
    <row r="96" spans="1:18" x14ac:dyDescent="0.25">
      <c r="A96" s="10">
        <v>40909</v>
      </c>
      <c r="C96" s="7">
        <v>60622</v>
      </c>
      <c r="D96" s="7">
        <v>10977</v>
      </c>
      <c r="E96" s="7">
        <v>639</v>
      </c>
      <c r="F96" s="7">
        <v>112143</v>
      </c>
      <c r="G96" s="7">
        <v>26</v>
      </c>
      <c r="H96" s="7">
        <v>41181</v>
      </c>
      <c r="J96" s="7">
        <v>32060</v>
      </c>
      <c r="L96" s="7">
        <v>370</v>
      </c>
      <c r="R96" s="7">
        <f t="shared" si="8"/>
        <v>258018</v>
      </c>
    </row>
    <row r="97" spans="1:18" x14ac:dyDescent="0.25">
      <c r="A97" s="10">
        <v>40878</v>
      </c>
      <c r="C97" s="7">
        <v>60258</v>
      </c>
      <c r="D97" s="7">
        <v>10965</v>
      </c>
      <c r="E97" s="7">
        <v>619</v>
      </c>
      <c r="F97" s="7">
        <v>112848</v>
      </c>
      <c r="G97" s="7">
        <v>26</v>
      </c>
      <c r="H97" s="7">
        <v>41067</v>
      </c>
      <c r="J97" s="7">
        <v>32029</v>
      </c>
      <c r="L97" s="7">
        <v>370</v>
      </c>
      <c r="R97" s="7">
        <f t="shared" si="8"/>
        <v>258182</v>
      </c>
    </row>
    <row r="98" spans="1:18" x14ac:dyDescent="0.25">
      <c r="A98" s="10">
        <v>40848</v>
      </c>
      <c r="C98" s="7">
        <v>60253</v>
      </c>
      <c r="D98" s="7">
        <v>11041</v>
      </c>
      <c r="E98" s="7">
        <v>596</v>
      </c>
      <c r="F98" s="7">
        <v>113029</v>
      </c>
      <c r="G98" s="7">
        <v>26</v>
      </c>
      <c r="H98" s="7">
        <v>40847</v>
      </c>
      <c r="J98" s="7">
        <v>31971</v>
      </c>
      <c r="L98" s="7">
        <v>370</v>
      </c>
      <c r="R98" s="7">
        <f t="shared" si="8"/>
        <v>258133</v>
      </c>
    </row>
    <row r="99" spans="1:18" x14ac:dyDescent="0.25">
      <c r="A99" s="10">
        <v>40817</v>
      </c>
      <c r="C99" s="7">
        <v>59962</v>
      </c>
      <c r="D99" s="7">
        <v>11232</v>
      </c>
      <c r="E99" s="7">
        <v>593</v>
      </c>
      <c r="F99" s="7">
        <v>113435</v>
      </c>
      <c r="G99" s="7">
        <v>26</v>
      </c>
      <c r="H99" s="7">
        <v>40782</v>
      </c>
      <c r="J99" s="7">
        <v>31905</v>
      </c>
      <c r="L99" s="7">
        <v>372</v>
      </c>
      <c r="R99" s="7">
        <f>SUM(C99:P99)</f>
        <v>258307</v>
      </c>
    </row>
    <row r="100" spans="1:18" x14ac:dyDescent="0.25">
      <c r="A100" s="10">
        <v>40787</v>
      </c>
      <c r="C100" s="7">
        <v>59578</v>
      </c>
      <c r="D100" s="7">
        <v>11256</v>
      </c>
      <c r="E100" s="7">
        <v>572</v>
      </c>
      <c r="F100" s="7">
        <v>113625</v>
      </c>
      <c r="G100" s="7">
        <v>26</v>
      </c>
      <c r="H100" s="7">
        <v>41083</v>
      </c>
      <c r="J100" s="7">
        <v>31810</v>
      </c>
      <c r="L100" s="7">
        <v>380</v>
      </c>
      <c r="R100" s="7">
        <f>SUM(C100:P100)</f>
        <v>258330</v>
      </c>
    </row>
    <row r="101" spans="1:18" x14ac:dyDescent="0.25">
      <c r="A101" s="10">
        <v>40756</v>
      </c>
      <c r="C101" s="7">
        <v>59359</v>
      </c>
      <c r="D101" s="7">
        <v>11317</v>
      </c>
      <c r="E101" s="7">
        <v>538</v>
      </c>
      <c r="F101" s="7">
        <v>113561</v>
      </c>
      <c r="G101" s="7">
        <v>26</v>
      </c>
      <c r="H101" s="7">
        <v>41008</v>
      </c>
      <c r="J101" s="7">
        <v>31897</v>
      </c>
      <c r="L101" s="7">
        <v>379</v>
      </c>
      <c r="R101" s="7">
        <f>SUM(C101:P101)</f>
        <v>258085</v>
      </c>
    </row>
    <row r="102" spans="1:18" x14ac:dyDescent="0.25">
      <c r="A102" s="10">
        <v>40725</v>
      </c>
      <c r="C102" s="7">
        <v>59127</v>
      </c>
      <c r="D102" s="7">
        <v>11198</v>
      </c>
      <c r="E102" s="7">
        <v>465</v>
      </c>
      <c r="F102" s="7">
        <v>112894</v>
      </c>
      <c r="G102" s="7">
        <v>26</v>
      </c>
      <c r="H102" s="7">
        <v>41506</v>
      </c>
      <c r="J102" s="7">
        <v>32135</v>
      </c>
      <c r="L102" s="7">
        <v>380</v>
      </c>
      <c r="R102" s="7">
        <f t="shared" ref="R102:R130" si="9">SUM(C102:P102)</f>
        <v>257731</v>
      </c>
    </row>
    <row r="103" spans="1:18" x14ac:dyDescent="0.25">
      <c r="A103" s="10">
        <v>40695</v>
      </c>
      <c r="C103" s="7">
        <v>60046</v>
      </c>
      <c r="D103" s="7">
        <v>11154</v>
      </c>
      <c r="E103" s="7">
        <v>334</v>
      </c>
      <c r="F103" s="7">
        <v>111796</v>
      </c>
      <c r="G103" s="7">
        <v>26</v>
      </c>
      <c r="H103" s="7">
        <v>41992</v>
      </c>
      <c r="J103" s="7">
        <v>31849</v>
      </c>
      <c r="L103" s="7">
        <v>381</v>
      </c>
      <c r="R103" s="7">
        <f t="shared" si="9"/>
        <v>257578</v>
      </c>
    </row>
    <row r="104" spans="1:18" x14ac:dyDescent="0.25">
      <c r="A104" s="10">
        <v>40664</v>
      </c>
      <c r="C104" s="7">
        <v>60852</v>
      </c>
      <c r="D104" s="7">
        <v>11299</v>
      </c>
      <c r="E104" s="7">
        <v>319</v>
      </c>
      <c r="F104" s="7">
        <v>111222</v>
      </c>
      <c r="G104" s="7">
        <v>26</v>
      </c>
      <c r="H104" s="7">
        <v>41856</v>
      </c>
      <c r="J104" s="7">
        <v>31321</v>
      </c>
      <c r="L104" s="7">
        <v>382</v>
      </c>
      <c r="R104" s="7">
        <f t="shared" si="9"/>
        <v>257277</v>
      </c>
    </row>
    <row r="105" spans="1:18" x14ac:dyDescent="0.25">
      <c r="A105" s="10">
        <v>40634</v>
      </c>
      <c r="C105" s="7">
        <v>61162</v>
      </c>
      <c r="D105" s="7">
        <v>11459</v>
      </c>
      <c r="E105" s="7">
        <v>305</v>
      </c>
      <c r="F105" s="7">
        <v>110942</v>
      </c>
      <c r="G105" s="7">
        <v>26</v>
      </c>
      <c r="H105" s="7">
        <v>41858</v>
      </c>
      <c r="J105" s="7">
        <v>30865</v>
      </c>
      <c r="L105" s="7">
        <v>383</v>
      </c>
      <c r="R105" s="7">
        <f t="shared" si="9"/>
        <v>257000</v>
      </c>
    </row>
    <row r="106" spans="1:18" x14ac:dyDescent="0.25">
      <c r="A106" s="10">
        <v>40603</v>
      </c>
      <c r="C106" s="7">
        <v>61187</v>
      </c>
      <c r="D106" s="7">
        <v>11523</v>
      </c>
      <c r="E106" s="7">
        <v>296</v>
      </c>
      <c r="F106" s="7">
        <v>110684</v>
      </c>
      <c r="G106" s="7">
        <v>26</v>
      </c>
      <c r="H106" s="7">
        <v>42012</v>
      </c>
      <c r="J106" s="7">
        <v>30434</v>
      </c>
      <c r="L106" s="7">
        <v>384</v>
      </c>
      <c r="R106" s="7">
        <f t="shared" si="9"/>
        <v>256546</v>
      </c>
    </row>
    <row r="107" spans="1:18" x14ac:dyDescent="0.25">
      <c r="A107" s="10">
        <v>40575</v>
      </c>
      <c r="C107" s="7">
        <v>61400</v>
      </c>
      <c r="D107" s="7">
        <v>11716</v>
      </c>
      <c r="E107" s="7">
        <v>286</v>
      </c>
      <c r="F107" s="7">
        <v>110648</v>
      </c>
      <c r="G107" s="7">
        <v>26</v>
      </c>
      <c r="H107" s="7">
        <v>42010</v>
      </c>
      <c r="J107" s="7">
        <v>28887</v>
      </c>
      <c r="L107" s="7">
        <v>384</v>
      </c>
      <c r="R107" s="7">
        <f t="shared" si="9"/>
        <v>255357</v>
      </c>
    </row>
    <row r="108" spans="1:18" x14ac:dyDescent="0.25">
      <c r="A108" s="10">
        <v>40544</v>
      </c>
      <c r="C108" s="7">
        <v>61646</v>
      </c>
      <c r="D108" s="7">
        <v>11862</v>
      </c>
      <c r="E108" s="7">
        <v>275</v>
      </c>
      <c r="F108" s="7">
        <v>110323</v>
      </c>
      <c r="G108" s="7">
        <v>26</v>
      </c>
      <c r="H108" s="7">
        <v>42021</v>
      </c>
      <c r="J108" s="7">
        <v>28673</v>
      </c>
      <c r="L108" s="7">
        <v>383</v>
      </c>
      <c r="R108" s="7">
        <f t="shared" si="9"/>
        <v>255209</v>
      </c>
    </row>
    <row r="109" spans="1:18" x14ac:dyDescent="0.25">
      <c r="A109" s="10">
        <v>40513</v>
      </c>
      <c r="C109" s="7">
        <v>61684</v>
      </c>
      <c r="D109" s="7">
        <v>11905</v>
      </c>
      <c r="E109" s="7">
        <v>254</v>
      </c>
      <c r="F109" s="7">
        <v>110124</v>
      </c>
      <c r="G109" s="7">
        <v>26</v>
      </c>
      <c r="H109" s="7">
        <v>42067</v>
      </c>
      <c r="J109" s="7">
        <v>28596</v>
      </c>
      <c r="L109" s="7">
        <v>381</v>
      </c>
      <c r="R109" s="7">
        <f t="shared" si="9"/>
        <v>255037</v>
      </c>
    </row>
    <row r="110" spans="1:18" x14ac:dyDescent="0.25">
      <c r="A110" s="10">
        <v>40483</v>
      </c>
      <c r="C110" s="7">
        <v>62039</v>
      </c>
      <c r="D110" s="7">
        <v>12105</v>
      </c>
      <c r="E110" s="7">
        <v>242</v>
      </c>
      <c r="F110" s="7">
        <v>110265</v>
      </c>
      <c r="G110" s="7">
        <v>26</v>
      </c>
      <c r="H110" s="7">
        <v>42216</v>
      </c>
      <c r="J110" s="7">
        <v>28198</v>
      </c>
      <c r="L110" s="7">
        <v>374</v>
      </c>
      <c r="R110" s="7">
        <f t="shared" si="9"/>
        <v>255465</v>
      </c>
    </row>
    <row r="111" spans="1:18" x14ac:dyDescent="0.25">
      <c r="A111" s="10">
        <v>40452</v>
      </c>
      <c r="C111" s="7">
        <v>62454</v>
      </c>
      <c r="D111" s="7">
        <v>12535</v>
      </c>
      <c r="E111" s="7">
        <v>229</v>
      </c>
      <c r="F111" s="7">
        <v>109841</v>
      </c>
      <c r="G111" s="7">
        <v>25</v>
      </c>
      <c r="H111" s="7">
        <v>42281</v>
      </c>
      <c r="J111" s="7">
        <v>27710</v>
      </c>
      <c r="L111" s="7">
        <v>374</v>
      </c>
      <c r="R111" s="7">
        <f t="shared" si="9"/>
        <v>255449</v>
      </c>
    </row>
    <row r="112" spans="1:18" x14ac:dyDescent="0.25">
      <c r="A112" s="10">
        <v>40422</v>
      </c>
      <c r="C112" s="7">
        <v>62902</v>
      </c>
      <c r="D112" s="7">
        <v>12761</v>
      </c>
      <c r="E112" s="7">
        <v>218</v>
      </c>
      <c r="F112" s="7">
        <v>109449</v>
      </c>
      <c r="G112" s="7">
        <v>26</v>
      </c>
      <c r="H112" s="7">
        <v>42794</v>
      </c>
      <c r="J112" s="7">
        <v>27177</v>
      </c>
      <c r="L112" s="7">
        <v>370</v>
      </c>
      <c r="R112" s="7">
        <f t="shared" si="9"/>
        <v>255697</v>
      </c>
    </row>
    <row r="113" spans="1:18" x14ac:dyDescent="0.25">
      <c r="A113" s="10">
        <v>40391</v>
      </c>
      <c r="C113" s="7">
        <v>63569</v>
      </c>
      <c r="D113" s="7">
        <v>13029</v>
      </c>
      <c r="E113" s="7">
        <v>211</v>
      </c>
      <c r="F113" s="7">
        <v>108994</v>
      </c>
      <c r="G113" s="7">
        <v>26</v>
      </c>
      <c r="H113" s="7">
        <v>43151</v>
      </c>
      <c r="J113" s="7">
        <v>26527</v>
      </c>
      <c r="L113" s="7">
        <v>378</v>
      </c>
      <c r="R113" s="7">
        <f t="shared" si="9"/>
        <v>255885</v>
      </c>
    </row>
    <row r="114" spans="1:18" x14ac:dyDescent="0.25">
      <c r="A114" s="10">
        <v>40360</v>
      </c>
      <c r="C114" s="7">
        <v>64332</v>
      </c>
      <c r="D114" s="7">
        <v>13196</v>
      </c>
      <c r="E114" s="7">
        <v>199</v>
      </c>
      <c r="F114" s="7">
        <v>108793</v>
      </c>
      <c r="G114" s="7">
        <v>26</v>
      </c>
      <c r="H114" s="7">
        <v>43369</v>
      </c>
      <c r="J114" s="7">
        <v>26007</v>
      </c>
      <c r="L114" s="7">
        <v>376</v>
      </c>
      <c r="R114" s="7">
        <f t="shared" si="9"/>
        <v>256298</v>
      </c>
    </row>
    <row r="115" spans="1:18" x14ac:dyDescent="0.25">
      <c r="A115" s="10">
        <v>40330</v>
      </c>
      <c r="C115" s="7">
        <v>64496</v>
      </c>
      <c r="D115" s="7">
        <v>13408</v>
      </c>
      <c r="E115" s="7">
        <v>191</v>
      </c>
      <c r="F115" s="7">
        <v>101824</v>
      </c>
      <c r="G115" s="7">
        <v>23</v>
      </c>
      <c r="H115" s="7">
        <v>43615</v>
      </c>
      <c r="J115" s="7">
        <v>25326</v>
      </c>
      <c r="L115" s="7">
        <v>386</v>
      </c>
      <c r="R115" s="7">
        <f t="shared" si="9"/>
        <v>249269</v>
      </c>
    </row>
    <row r="116" spans="1:18" x14ac:dyDescent="0.25">
      <c r="A116" s="10">
        <v>40299</v>
      </c>
      <c r="C116" s="7">
        <v>64191</v>
      </c>
      <c r="D116" s="7">
        <v>13642</v>
      </c>
      <c r="E116" s="7">
        <v>173</v>
      </c>
      <c r="F116" s="7">
        <v>102053</v>
      </c>
      <c r="G116" s="7">
        <v>23</v>
      </c>
      <c r="H116" s="7">
        <v>43645</v>
      </c>
      <c r="J116" s="7">
        <v>24591</v>
      </c>
      <c r="L116" s="7">
        <v>388</v>
      </c>
      <c r="R116" s="7">
        <f t="shared" si="9"/>
        <v>248706</v>
      </c>
    </row>
    <row r="117" spans="1:18" x14ac:dyDescent="0.25">
      <c r="A117" s="10">
        <v>40269</v>
      </c>
      <c r="C117" s="7">
        <v>63920</v>
      </c>
      <c r="D117" s="7">
        <v>13839</v>
      </c>
      <c r="E117" s="7">
        <v>159</v>
      </c>
      <c r="F117" s="7">
        <v>102399</v>
      </c>
      <c r="G117" s="7">
        <v>23</v>
      </c>
      <c r="H117" s="7">
        <v>43641</v>
      </c>
      <c r="J117" s="7">
        <v>23931</v>
      </c>
      <c r="L117" s="7">
        <v>387</v>
      </c>
      <c r="R117" s="7">
        <f t="shared" si="9"/>
        <v>248299</v>
      </c>
    </row>
    <row r="118" spans="1:18" x14ac:dyDescent="0.25">
      <c r="A118" s="10">
        <v>40238</v>
      </c>
      <c r="C118" s="7">
        <v>64043</v>
      </c>
      <c r="D118" s="7">
        <v>14001</v>
      </c>
      <c r="E118" s="7">
        <v>117</v>
      </c>
      <c r="F118" s="7">
        <v>102740</v>
      </c>
      <c r="G118" s="7">
        <v>23</v>
      </c>
      <c r="H118" s="7">
        <v>43629</v>
      </c>
      <c r="J118" s="7">
        <v>23318</v>
      </c>
      <c r="L118" s="7">
        <v>397</v>
      </c>
      <c r="R118" s="7">
        <f t="shared" si="9"/>
        <v>248268</v>
      </c>
    </row>
    <row r="119" spans="1:18" x14ac:dyDescent="0.25">
      <c r="A119" s="10">
        <v>40210</v>
      </c>
      <c r="C119" s="7">
        <v>64390</v>
      </c>
      <c r="D119" s="7">
        <v>14221</v>
      </c>
      <c r="E119" s="7">
        <v>55</v>
      </c>
      <c r="F119" s="7">
        <v>103140</v>
      </c>
      <c r="G119" s="7">
        <v>23</v>
      </c>
      <c r="H119" s="7">
        <v>43489</v>
      </c>
      <c r="J119" s="7">
        <v>22630</v>
      </c>
      <c r="L119" s="7">
        <v>398</v>
      </c>
      <c r="R119" s="7">
        <f t="shared" si="9"/>
        <v>248346</v>
      </c>
    </row>
    <row r="120" spans="1:18" x14ac:dyDescent="0.25">
      <c r="A120" s="10">
        <v>40179</v>
      </c>
      <c r="C120" s="7">
        <v>64864</v>
      </c>
      <c r="D120" s="7">
        <v>14351</v>
      </c>
      <c r="E120" s="7">
        <v>21</v>
      </c>
      <c r="F120" s="7">
        <v>103504</v>
      </c>
      <c r="G120" s="7">
        <v>23</v>
      </c>
      <c r="H120" s="7">
        <v>43333</v>
      </c>
      <c r="J120" s="7">
        <v>22295</v>
      </c>
      <c r="L120" s="7">
        <v>398</v>
      </c>
      <c r="R120" s="7">
        <f t="shared" si="9"/>
        <v>248789</v>
      </c>
    </row>
    <row r="121" spans="1:18" x14ac:dyDescent="0.25">
      <c r="A121" s="10">
        <v>40148</v>
      </c>
      <c r="C121" s="7">
        <v>65147</v>
      </c>
      <c r="D121" s="7">
        <v>14397</v>
      </c>
      <c r="E121" s="7">
        <v>15</v>
      </c>
      <c r="F121" s="7">
        <v>103768</v>
      </c>
      <c r="G121" s="7">
        <v>22</v>
      </c>
      <c r="H121" s="7">
        <v>43323</v>
      </c>
      <c r="J121" s="7">
        <v>22116</v>
      </c>
      <c r="L121" s="7">
        <v>458</v>
      </c>
      <c r="R121" s="7">
        <f t="shared" si="9"/>
        <v>249246</v>
      </c>
    </row>
    <row r="122" spans="1:18" x14ac:dyDescent="0.25">
      <c r="A122" s="10">
        <v>40118</v>
      </c>
      <c r="C122" s="7">
        <v>65322</v>
      </c>
      <c r="D122" s="7">
        <v>14496</v>
      </c>
      <c r="E122" s="7">
        <v>1</v>
      </c>
      <c r="F122" s="7">
        <v>104337</v>
      </c>
      <c r="G122" s="7">
        <v>19</v>
      </c>
      <c r="H122" s="7">
        <v>43383</v>
      </c>
      <c r="J122" s="7">
        <v>21527</v>
      </c>
      <c r="L122" s="7">
        <v>456</v>
      </c>
      <c r="R122" s="7">
        <f t="shared" si="9"/>
        <v>249541</v>
      </c>
    </row>
    <row r="123" spans="1:18" x14ac:dyDescent="0.25">
      <c r="A123" s="10">
        <v>40087</v>
      </c>
      <c r="C123" s="7">
        <v>65493</v>
      </c>
      <c r="D123" s="7">
        <v>14713</v>
      </c>
      <c r="E123" s="7">
        <v>0</v>
      </c>
      <c r="F123" s="7">
        <v>104663</v>
      </c>
      <c r="G123" s="7">
        <v>18</v>
      </c>
      <c r="H123" s="7">
        <v>43484</v>
      </c>
      <c r="J123" s="7">
        <v>21133</v>
      </c>
      <c r="L123" s="7">
        <v>459</v>
      </c>
      <c r="R123" s="7">
        <f t="shared" si="9"/>
        <v>249963</v>
      </c>
    </row>
    <row r="124" spans="1:18" x14ac:dyDescent="0.25">
      <c r="A124" s="10">
        <v>40057</v>
      </c>
      <c r="C124" s="7">
        <v>65755</v>
      </c>
      <c r="D124" s="7">
        <v>14987</v>
      </c>
      <c r="E124" s="7">
        <v>0</v>
      </c>
      <c r="F124" s="7">
        <v>104949</v>
      </c>
      <c r="G124" s="7">
        <v>15</v>
      </c>
      <c r="H124" s="7">
        <v>43254</v>
      </c>
      <c r="J124" s="7">
        <v>20881</v>
      </c>
      <c r="L124" s="7">
        <v>478</v>
      </c>
      <c r="R124" s="7">
        <f t="shared" si="9"/>
        <v>250319</v>
      </c>
    </row>
    <row r="125" spans="1:18" x14ac:dyDescent="0.25">
      <c r="A125" s="10">
        <v>40026</v>
      </c>
      <c r="C125" s="7">
        <v>66134</v>
      </c>
      <c r="D125" s="7">
        <v>15061</v>
      </c>
      <c r="E125" s="7">
        <v>0</v>
      </c>
      <c r="F125" s="7">
        <v>105693</v>
      </c>
      <c r="G125" s="7">
        <v>14</v>
      </c>
      <c r="H125" s="7">
        <v>42801</v>
      </c>
      <c r="J125" s="7">
        <v>20654</v>
      </c>
      <c r="L125" s="7">
        <v>482</v>
      </c>
      <c r="R125" s="7">
        <f t="shared" si="9"/>
        <v>250839</v>
      </c>
    </row>
    <row r="126" spans="1:18" x14ac:dyDescent="0.25">
      <c r="A126" s="10">
        <v>39995</v>
      </c>
      <c r="C126" s="7">
        <v>66265</v>
      </c>
      <c r="D126" s="7">
        <v>15054</v>
      </c>
      <c r="E126" s="7">
        <v>0</v>
      </c>
      <c r="F126" s="7">
        <v>106295</v>
      </c>
      <c r="G126" s="7">
        <v>13</v>
      </c>
      <c r="H126" s="7">
        <v>42708</v>
      </c>
      <c r="J126" s="7">
        <v>20416</v>
      </c>
      <c r="L126" s="7">
        <v>486</v>
      </c>
      <c r="R126" s="7">
        <f t="shared" si="9"/>
        <v>251237</v>
      </c>
    </row>
    <row r="127" spans="1:18" x14ac:dyDescent="0.25">
      <c r="A127" s="10">
        <v>39965</v>
      </c>
      <c r="C127" s="7">
        <v>66449</v>
      </c>
      <c r="D127" s="7">
        <v>15042</v>
      </c>
      <c r="E127" s="7">
        <v>0</v>
      </c>
      <c r="F127" s="7">
        <v>107320</v>
      </c>
      <c r="G127" s="7">
        <v>13</v>
      </c>
      <c r="H127" s="7">
        <v>42117</v>
      </c>
      <c r="J127" s="7">
        <v>19872</v>
      </c>
      <c r="L127" s="7">
        <v>481</v>
      </c>
      <c r="R127" s="7">
        <f t="shared" si="9"/>
        <v>251294</v>
      </c>
    </row>
    <row r="128" spans="1:18" x14ac:dyDescent="0.25">
      <c r="A128" s="10">
        <v>39934</v>
      </c>
      <c r="C128" s="7">
        <v>66974</v>
      </c>
      <c r="D128" s="7">
        <v>15063</v>
      </c>
      <c r="E128" s="7">
        <v>0</v>
      </c>
      <c r="F128" s="7">
        <v>108370</v>
      </c>
      <c r="G128" s="7">
        <v>12</v>
      </c>
      <c r="H128" s="7">
        <v>41797</v>
      </c>
      <c r="J128" s="7">
        <v>19302</v>
      </c>
      <c r="L128" s="7">
        <v>474</v>
      </c>
      <c r="R128" s="7">
        <f t="shared" si="9"/>
        <v>251992</v>
      </c>
    </row>
    <row r="129" spans="1:18" x14ac:dyDescent="0.25">
      <c r="A129" s="10">
        <v>39904</v>
      </c>
      <c r="C129" s="7">
        <v>66765</v>
      </c>
      <c r="D129" s="7">
        <v>15071</v>
      </c>
      <c r="E129" s="7">
        <v>0</v>
      </c>
      <c r="F129" s="7">
        <v>109653</v>
      </c>
      <c r="G129" s="7">
        <v>12</v>
      </c>
      <c r="H129" s="7">
        <v>41101</v>
      </c>
      <c r="J129" s="7">
        <v>18531</v>
      </c>
      <c r="L129" s="7">
        <v>473</v>
      </c>
      <c r="R129" s="7">
        <f t="shared" si="9"/>
        <v>251606</v>
      </c>
    </row>
    <row r="130" spans="1:18" x14ac:dyDescent="0.25">
      <c r="A130" s="10">
        <v>39873</v>
      </c>
      <c r="C130" s="7">
        <v>67351</v>
      </c>
      <c r="D130" s="7">
        <v>14840</v>
      </c>
      <c r="E130" s="7">
        <v>0</v>
      </c>
      <c r="F130" s="7">
        <v>111034</v>
      </c>
      <c r="G130" s="7">
        <v>9</v>
      </c>
      <c r="H130" s="7">
        <v>40295</v>
      </c>
      <c r="J130" s="7">
        <v>17738</v>
      </c>
      <c r="L130" s="7">
        <v>471</v>
      </c>
      <c r="R130" s="7">
        <f t="shared" si="9"/>
        <v>251738</v>
      </c>
    </row>
  </sheetData>
  <autoFilter ref="A1:P130" xr:uid="{00000000-0009-0000-0000-000001000000}">
    <sortState xmlns:xlrd2="http://schemas.microsoft.com/office/spreadsheetml/2017/richdata2" ref="A2:O91">
      <sortCondition descending="1" ref="A1"/>
    </sortState>
  </autoFilter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30"/>
  <sheetViews>
    <sheetView workbookViewId="0"/>
  </sheetViews>
  <sheetFormatPr defaultRowHeight="15" x14ac:dyDescent="0.25"/>
  <cols>
    <col min="2" max="2" width="11.7109375" bestFit="1" customWidth="1"/>
    <col min="3" max="3" width="10.5703125" bestFit="1" customWidth="1"/>
    <col min="4" max="4" width="10.7109375" bestFit="1" customWidth="1"/>
    <col min="5" max="5" width="9.7109375" bestFit="1" customWidth="1"/>
    <col min="6" max="6" width="10.7109375" bestFit="1" customWidth="1"/>
    <col min="7" max="7" width="9.5703125" bestFit="1" customWidth="1"/>
    <col min="8" max="8" width="9.7109375" bestFit="1" customWidth="1"/>
  </cols>
  <sheetData>
    <row r="1" spans="1:26" x14ac:dyDescent="0.25">
      <c r="A1" t="s">
        <v>33</v>
      </c>
      <c r="B1" t="s">
        <v>34</v>
      </c>
      <c r="C1" t="s">
        <v>35</v>
      </c>
      <c r="D1" t="s">
        <v>36</v>
      </c>
      <c r="E1" t="s">
        <v>37</v>
      </c>
      <c r="F1" t="s">
        <v>38</v>
      </c>
      <c r="G1" t="s">
        <v>39</v>
      </c>
      <c r="H1" t="s">
        <v>40</v>
      </c>
      <c r="V1" s="2"/>
      <c r="W1" s="2"/>
      <c r="X1" s="2"/>
      <c r="Y1" s="2"/>
      <c r="Z1" s="2"/>
    </row>
    <row r="2" spans="1:26" x14ac:dyDescent="0.25">
      <c r="A2" s="2">
        <v>43770</v>
      </c>
      <c r="B2" s="7">
        <v>290759</v>
      </c>
      <c r="C2" s="7">
        <v>7132</v>
      </c>
      <c r="D2" s="7">
        <v>15450</v>
      </c>
      <c r="E2" s="7">
        <v>5299</v>
      </c>
      <c r="F2" s="7">
        <v>40834</v>
      </c>
      <c r="G2" s="7">
        <v>632</v>
      </c>
      <c r="H2" s="7">
        <v>1480</v>
      </c>
      <c r="V2" s="2"/>
      <c r="W2" s="2"/>
      <c r="X2" s="2"/>
      <c r="Y2" s="2"/>
      <c r="Z2" s="2"/>
    </row>
    <row r="3" spans="1:26" x14ac:dyDescent="0.25">
      <c r="A3" s="2">
        <v>43739</v>
      </c>
      <c r="B3" s="7">
        <v>290375</v>
      </c>
      <c r="C3" s="7">
        <v>6908</v>
      </c>
      <c r="D3" s="7">
        <v>15265</v>
      </c>
      <c r="E3" s="7">
        <v>5349</v>
      </c>
      <c r="F3" s="7">
        <v>40805</v>
      </c>
      <c r="G3" s="7">
        <v>636</v>
      </c>
      <c r="H3" s="7">
        <v>1422</v>
      </c>
      <c r="V3" s="2"/>
      <c r="W3" s="2"/>
      <c r="X3" s="2"/>
      <c r="Y3" s="2"/>
      <c r="Z3" s="2"/>
    </row>
    <row r="4" spans="1:26" x14ac:dyDescent="0.25">
      <c r="A4" s="2">
        <v>43709</v>
      </c>
      <c r="B4" s="7">
        <v>289783</v>
      </c>
      <c r="C4" s="7">
        <v>7196</v>
      </c>
      <c r="D4" s="7">
        <v>14936</v>
      </c>
      <c r="E4" s="7">
        <v>5592</v>
      </c>
      <c r="F4" s="7">
        <v>40428</v>
      </c>
      <c r="G4" s="7">
        <v>648</v>
      </c>
      <c r="H4" s="7">
        <v>1352</v>
      </c>
      <c r="V4" s="2"/>
      <c r="W4" s="2"/>
      <c r="X4" s="2"/>
      <c r="Y4" s="2"/>
      <c r="Z4" s="2"/>
    </row>
    <row r="5" spans="1:26" x14ac:dyDescent="0.25">
      <c r="A5" s="2">
        <v>43678</v>
      </c>
      <c r="B5" s="7">
        <v>289054</v>
      </c>
      <c r="C5" s="7">
        <v>7506</v>
      </c>
      <c r="D5" s="7">
        <v>14897</v>
      </c>
      <c r="E5" s="7">
        <v>5533</v>
      </c>
      <c r="F5" s="7">
        <v>40226</v>
      </c>
      <c r="G5" s="7">
        <v>646</v>
      </c>
      <c r="H5" s="7">
        <v>1331</v>
      </c>
      <c r="V5" s="2"/>
      <c r="W5" s="2"/>
      <c r="X5" s="2"/>
      <c r="Y5" s="2"/>
      <c r="Z5" s="2"/>
    </row>
    <row r="6" spans="1:26" x14ac:dyDescent="0.25">
      <c r="A6" s="2">
        <v>43647</v>
      </c>
      <c r="B6" s="7">
        <v>288414</v>
      </c>
      <c r="C6" s="7">
        <v>7598</v>
      </c>
      <c r="D6" s="7">
        <v>14863</v>
      </c>
      <c r="E6" s="7">
        <v>5504</v>
      </c>
      <c r="F6" s="7">
        <v>40175</v>
      </c>
      <c r="G6" s="7">
        <v>668</v>
      </c>
      <c r="H6" s="7">
        <v>1330</v>
      </c>
      <c r="V6" s="2"/>
      <c r="W6" s="2"/>
      <c r="X6" s="2"/>
      <c r="Y6" s="2"/>
      <c r="Z6" s="2"/>
    </row>
    <row r="7" spans="1:26" x14ac:dyDescent="0.25">
      <c r="A7" s="2">
        <v>43617</v>
      </c>
      <c r="B7" s="7">
        <v>288151</v>
      </c>
      <c r="C7" s="7">
        <v>7497</v>
      </c>
      <c r="D7" s="7">
        <v>14759</v>
      </c>
      <c r="E7" s="7">
        <v>5494</v>
      </c>
      <c r="F7" s="7">
        <v>40056</v>
      </c>
      <c r="G7" s="7">
        <v>650</v>
      </c>
      <c r="H7" s="7">
        <v>1329</v>
      </c>
      <c r="V7" s="2"/>
      <c r="W7" s="2"/>
      <c r="X7" s="2"/>
      <c r="Y7" s="2"/>
      <c r="Z7" s="2"/>
    </row>
    <row r="8" spans="1:26" x14ac:dyDescent="0.25">
      <c r="A8" s="2">
        <v>43586</v>
      </c>
      <c r="B8" s="7">
        <v>287604</v>
      </c>
      <c r="C8" s="7">
        <v>7444</v>
      </c>
      <c r="D8" s="7">
        <v>14738</v>
      </c>
      <c r="E8" s="7">
        <v>5466</v>
      </c>
      <c r="F8" s="7">
        <v>40054</v>
      </c>
      <c r="G8" s="7">
        <v>650</v>
      </c>
      <c r="H8" s="7">
        <v>1429</v>
      </c>
      <c r="V8" s="2"/>
      <c r="W8" s="2"/>
      <c r="X8" s="2"/>
      <c r="Y8" s="2"/>
      <c r="Z8" s="2"/>
    </row>
    <row r="9" spans="1:26" x14ac:dyDescent="0.25">
      <c r="A9" s="2">
        <v>43556</v>
      </c>
      <c r="B9" s="7">
        <v>287075</v>
      </c>
      <c r="C9" s="7">
        <v>7432</v>
      </c>
      <c r="D9" s="7">
        <v>14704</v>
      </c>
      <c r="E9" s="7">
        <v>5434</v>
      </c>
      <c r="F9" s="7">
        <v>39865</v>
      </c>
      <c r="G9" s="7">
        <v>650</v>
      </c>
      <c r="H9" s="7">
        <v>1458</v>
      </c>
      <c r="V9" s="2"/>
      <c r="W9" s="2"/>
      <c r="X9" s="2"/>
      <c r="Y9" s="2"/>
      <c r="Z9" s="2"/>
    </row>
    <row r="10" spans="1:26" x14ac:dyDescent="0.25">
      <c r="A10" s="2">
        <v>43525</v>
      </c>
      <c r="B10" s="7">
        <v>286831</v>
      </c>
      <c r="C10" s="7">
        <v>7153</v>
      </c>
      <c r="D10" s="7">
        <v>14661</v>
      </c>
      <c r="E10" s="7">
        <v>5431</v>
      </c>
      <c r="F10" s="7">
        <v>39832</v>
      </c>
      <c r="G10" s="7">
        <v>649</v>
      </c>
      <c r="H10" s="7">
        <v>1467</v>
      </c>
      <c r="V10" s="2"/>
      <c r="W10" s="2"/>
      <c r="X10" s="2"/>
      <c r="Y10" s="2"/>
      <c r="Z10" s="2"/>
    </row>
    <row r="11" spans="1:26" x14ac:dyDescent="0.25">
      <c r="A11" s="2">
        <v>43497</v>
      </c>
      <c r="B11" s="7">
        <v>286114</v>
      </c>
      <c r="C11" s="7">
        <v>7396</v>
      </c>
      <c r="D11" s="7">
        <v>14506</v>
      </c>
      <c r="E11" s="7">
        <v>5416</v>
      </c>
      <c r="F11" s="7">
        <v>39914</v>
      </c>
      <c r="G11" s="7">
        <v>651</v>
      </c>
      <c r="H11" s="7">
        <v>1448</v>
      </c>
      <c r="V11" s="2"/>
      <c r="W11" s="2"/>
      <c r="X11" s="2"/>
      <c r="Y11" s="2"/>
      <c r="Z11" s="2"/>
    </row>
    <row r="12" spans="1:26" x14ac:dyDescent="0.25">
      <c r="A12" s="2">
        <v>43466</v>
      </c>
      <c r="B12" s="7">
        <v>285982</v>
      </c>
      <c r="C12" s="7">
        <v>7389</v>
      </c>
      <c r="D12" s="7">
        <v>14461</v>
      </c>
      <c r="E12" s="7">
        <v>5355</v>
      </c>
      <c r="F12" s="7">
        <v>39667</v>
      </c>
      <c r="G12" s="7">
        <v>654</v>
      </c>
      <c r="H12" s="7">
        <v>1362</v>
      </c>
      <c r="V12" s="2"/>
      <c r="W12" s="2"/>
      <c r="X12" s="2"/>
      <c r="Y12" s="2"/>
      <c r="Z12" s="2"/>
    </row>
    <row r="13" spans="1:26" x14ac:dyDescent="0.25">
      <c r="A13" s="2">
        <v>43435</v>
      </c>
      <c r="B13" s="7">
        <v>285985</v>
      </c>
      <c r="C13" s="7">
        <v>7370</v>
      </c>
      <c r="D13" s="7">
        <v>14419</v>
      </c>
      <c r="E13" s="7">
        <v>5348</v>
      </c>
      <c r="F13" s="7">
        <v>39214</v>
      </c>
      <c r="G13" s="7">
        <v>662</v>
      </c>
      <c r="H13" s="7">
        <v>1379</v>
      </c>
      <c r="V13" s="2"/>
      <c r="W13" s="2"/>
      <c r="X13" s="2"/>
      <c r="Y13" s="2"/>
      <c r="Z13" s="2"/>
    </row>
    <row r="14" spans="1:26" x14ac:dyDescent="0.25">
      <c r="A14" s="2">
        <v>43405</v>
      </c>
      <c r="B14" s="7">
        <v>285703</v>
      </c>
      <c r="C14" s="7">
        <v>7178</v>
      </c>
      <c r="D14" s="7">
        <v>14381</v>
      </c>
      <c r="E14" s="7">
        <v>5336</v>
      </c>
      <c r="F14" s="7">
        <v>39303</v>
      </c>
      <c r="G14" s="7">
        <v>663</v>
      </c>
      <c r="H14" s="7">
        <v>1390</v>
      </c>
      <c r="V14" s="2"/>
      <c r="W14" s="2"/>
      <c r="X14" s="2"/>
      <c r="Y14" s="2"/>
      <c r="Z14" s="2"/>
    </row>
    <row r="15" spans="1:26" x14ac:dyDescent="0.25">
      <c r="A15" s="2">
        <v>43374</v>
      </c>
      <c r="B15" s="7">
        <v>285038</v>
      </c>
      <c r="C15" s="7">
        <v>7418</v>
      </c>
      <c r="D15" s="7">
        <v>14336</v>
      </c>
      <c r="E15" s="7">
        <v>5311</v>
      </c>
      <c r="F15" s="7">
        <v>39042</v>
      </c>
      <c r="G15" s="7">
        <v>665</v>
      </c>
      <c r="H15" s="7">
        <v>1546</v>
      </c>
      <c r="V15" s="2"/>
      <c r="W15" s="2"/>
      <c r="X15" s="2"/>
      <c r="Y15" s="2"/>
      <c r="Z15" s="2"/>
    </row>
    <row r="16" spans="1:26" x14ac:dyDescent="0.25">
      <c r="A16" s="2">
        <v>43344</v>
      </c>
      <c r="B16" s="7">
        <v>284401</v>
      </c>
      <c r="C16" s="7">
        <v>7345</v>
      </c>
      <c r="D16" s="7">
        <v>14261</v>
      </c>
      <c r="E16" s="7">
        <v>5262</v>
      </c>
      <c r="F16" s="7">
        <v>39252</v>
      </c>
      <c r="G16" s="7">
        <v>670</v>
      </c>
      <c r="H16" s="7">
        <v>1455</v>
      </c>
      <c r="V16" s="2"/>
      <c r="W16" s="2"/>
      <c r="X16" s="2"/>
      <c r="Y16" s="2"/>
      <c r="Z16" s="2"/>
    </row>
    <row r="17" spans="1:26" x14ac:dyDescent="0.25">
      <c r="A17" s="2">
        <v>43313</v>
      </c>
      <c r="B17" s="7">
        <v>284189</v>
      </c>
      <c r="C17" s="7">
        <v>7161</v>
      </c>
      <c r="D17" s="7">
        <v>14178</v>
      </c>
      <c r="E17" s="7">
        <v>5271</v>
      </c>
      <c r="F17" s="7">
        <v>39129</v>
      </c>
      <c r="G17" s="7">
        <v>671</v>
      </c>
      <c r="H17" s="7">
        <v>1394</v>
      </c>
      <c r="V17" s="2"/>
      <c r="W17" s="2"/>
      <c r="X17" s="2"/>
      <c r="Y17" s="2"/>
      <c r="Z17" s="2"/>
    </row>
    <row r="18" spans="1:26" x14ac:dyDescent="0.25">
      <c r="A18" s="2">
        <v>43282</v>
      </c>
      <c r="B18" s="7">
        <v>283227</v>
      </c>
      <c r="C18" s="7">
        <v>7658</v>
      </c>
      <c r="D18" s="7">
        <v>14077</v>
      </c>
      <c r="E18" s="7">
        <v>5260</v>
      </c>
      <c r="F18" s="7">
        <v>39013</v>
      </c>
      <c r="G18" s="7">
        <v>673</v>
      </c>
      <c r="H18" s="7">
        <v>1402</v>
      </c>
      <c r="V18" s="2"/>
      <c r="W18" s="2"/>
      <c r="X18" s="2"/>
      <c r="Y18" s="2"/>
      <c r="Z18" s="2"/>
    </row>
    <row r="19" spans="1:26" x14ac:dyDescent="0.25">
      <c r="A19" s="2">
        <v>43252</v>
      </c>
      <c r="B19" s="7">
        <v>282986</v>
      </c>
      <c r="C19" s="7">
        <v>7337</v>
      </c>
      <c r="D19" s="7">
        <v>14050</v>
      </c>
      <c r="E19" s="7">
        <v>5200</v>
      </c>
      <c r="F19" s="7">
        <v>39022</v>
      </c>
      <c r="G19" s="7">
        <v>674</v>
      </c>
      <c r="H19" s="7">
        <v>1434</v>
      </c>
      <c r="V19" s="2"/>
      <c r="W19" s="2"/>
      <c r="X19" s="2"/>
      <c r="Y19" s="2"/>
      <c r="Z19" s="2"/>
    </row>
    <row r="20" spans="1:26" x14ac:dyDescent="0.25">
      <c r="A20" s="2">
        <v>43221</v>
      </c>
      <c r="B20" s="7">
        <v>282396</v>
      </c>
      <c r="C20" s="7">
        <v>7381</v>
      </c>
      <c r="D20" s="7">
        <v>14021</v>
      </c>
      <c r="E20" s="7">
        <v>5176</v>
      </c>
      <c r="F20" s="7">
        <v>39016</v>
      </c>
      <c r="G20" s="7">
        <v>677</v>
      </c>
      <c r="H20" s="7">
        <v>1413</v>
      </c>
      <c r="V20" s="2"/>
      <c r="W20" s="2"/>
      <c r="X20" s="2"/>
      <c r="Y20" s="2"/>
      <c r="Z20" s="2"/>
    </row>
    <row r="21" spans="1:26" x14ac:dyDescent="0.25">
      <c r="A21" s="2">
        <v>43191</v>
      </c>
      <c r="B21" s="7">
        <v>281662</v>
      </c>
      <c r="C21" s="7">
        <v>7632</v>
      </c>
      <c r="D21" s="7">
        <v>13978</v>
      </c>
      <c r="E21" s="7">
        <v>5154</v>
      </c>
      <c r="F21" s="7">
        <v>38828</v>
      </c>
      <c r="G21" s="7">
        <v>675</v>
      </c>
      <c r="H21" s="7">
        <v>1426</v>
      </c>
      <c r="V21" s="2"/>
      <c r="W21" s="2"/>
      <c r="X21" s="2"/>
      <c r="Y21" s="2"/>
      <c r="Z21" s="2"/>
    </row>
    <row r="22" spans="1:26" x14ac:dyDescent="0.25">
      <c r="A22" s="2">
        <v>43160</v>
      </c>
      <c r="B22" s="7">
        <v>281536</v>
      </c>
      <c r="C22" s="7">
        <v>7389</v>
      </c>
      <c r="D22" s="7">
        <v>13952</v>
      </c>
      <c r="E22" s="7">
        <v>5133</v>
      </c>
      <c r="F22" s="7">
        <v>38680</v>
      </c>
      <c r="G22" s="7">
        <v>676</v>
      </c>
      <c r="H22" s="7">
        <v>1504</v>
      </c>
      <c r="V22" s="2"/>
      <c r="W22" s="2"/>
      <c r="X22" s="2"/>
      <c r="Y22" s="2"/>
      <c r="Z22" s="2"/>
    </row>
    <row r="23" spans="1:26" x14ac:dyDescent="0.25">
      <c r="A23" s="2">
        <v>43132</v>
      </c>
      <c r="B23" s="7">
        <v>281325</v>
      </c>
      <c r="C23" s="7">
        <v>7203</v>
      </c>
      <c r="D23" s="7">
        <v>13914</v>
      </c>
      <c r="E23" s="7">
        <v>5096</v>
      </c>
      <c r="F23" s="7">
        <v>38619</v>
      </c>
      <c r="G23" s="7">
        <v>678</v>
      </c>
      <c r="H23" s="7">
        <v>1424</v>
      </c>
      <c r="V23" s="2"/>
      <c r="W23" s="2"/>
      <c r="X23" s="2"/>
      <c r="Y23" s="2"/>
      <c r="Z23" s="2"/>
    </row>
    <row r="24" spans="1:26" x14ac:dyDescent="0.25">
      <c r="A24" s="2">
        <v>43101</v>
      </c>
      <c r="B24" s="7">
        <v>281318</v>
      </c>
      <c r="C24" s="7">
        <v>6976</v>
      </c>
      <c r="D24" s="7">
        <v>13883</v>
      </c>
      <c r="E24" s="7">
        <v>5087</v>
      </c>
      <c r="F24" s="7">
        <v>38434</v>
      </c>
      <c r="G24" s="7">
        <v>676</v>
      </c>
      <c r="H24" s="7">
        <v>1460</v>
      </c>
      <c r="V24" s="2"/>
      <c r="W24" s="2"/>
      <c r="X24" s="2"/>
      <c r="Y24" s="2"/>
      <c r="Z24" s="2"/>
    </row>
    <row r="25" spans="1:26" x14ac:dyDescent="0.25">
      <c r="A25" s="2">
        <v>43070</v>
      </c>
      <c r="B25" s="7">
        <v>281098</v>
      </c>
      <c r="C25" s="7">
        <v>7071</v>
      </c>
      <c r="D25" s="7">
        <v>13841</v>
      </c>
      <c r="E25" s="7">
        <v>5076</v>
      </c>
      <c r="F25" s="7">
        <v>38163</v>
      </c>
      <c r="G25" s="7">
        <v>677</v>
      </c>
      <c r="H25" s="7">
        <v>1446</v>
      </c>
      <c r="V25" s="2"/>
      <c r="W25" s="2"/>
      <c r="X25" s="2"/>
      <c r="Y25" s="2"/>
      <c r="Z25" s="2"/>
    </row>
    <row r="26" spans="1:26" x14ac:dyDescent="0.25">
      <c r="A26" s="2">
        <v>43040</v>
      </c>
      <c r="B26" s="7">
        <v>281372</v>
      </c>
      <c r="C26" s="7">
        <v>6333</v>
      </c>
      <c r="D26" s="7">
        <v>13388</v>
      </c>
      <c r="E26" s="7">
        <v>5491</v>
      </c>
      <c r="F26" s="7">
        <v>38181</v>
      </c>
      <c r="G26" s="7">
        <v>678</v>
      </c>
      <c r="H26" s="7">
        <v>1547</v>
      </c>
      <c r="V26" s="2"/>
      <c r="W26" s="2"/>
      <c r="X26" s="2"/>
      <c r="Y26" s="2"/>
      <c r="Z26" s="2"/>
    </row>
    <row r="27" spans="1:26" x14ac:dyDescent="0.25">
      <c r="A27" s="2">
        <v>43009</v>
      </c>
      <c r="B27" s="7">
        <v>280985</v>
      </c>
      <c r="C27" s="7">
        <v>6288</v>
      </c>
      <c r="D27" s="7">
        <v>13438</v>
      </c>
      <c r="E27" s="7">
        <v>5474</v>
      </c>
      <c r="F27" s="7">
        <v>38015</v>
      </c>
      <c r="G27" s="7">
        <v>678</v>
      </c>
      <c r="H27" s="7">
        <v>1476</v>
      </c>
      <c r="V27" s="2"/>
      <c r="W27" s="2"/>
      <c r="X27" s="2"/>
      <c r="Y27" s="2"/>
      <c r="Z27" s="2"/>
    </row>
    <row r="28" spans="1:26" x14ac:dyDescent="0.25">
      <c r="A28" s="2">
        <v>42979</v>
      </c>
      <c r="B28" s="7">
        <v>280723</v>
      </c>
      <c r="C28" s="7">
        <v>6116</v>
      </c>
      <c r="D28" s="7">
        <v>13402</v>
      </c>
      <c r="E28" s="7">
        <v>5439</v>
      </c>
      <c r="F28" s="7">
        <v>37901</v>
      </c>
      <c r="G28" s="7">
        <v>686</v>
      </c>
      <c r="H28" s="7">
        <v>1413</v>
      </c>
      <c r="V28" s="2"/>
      <c r="W28" s="2"/>
      <c r="X28" s="2"/>
      <c r="Y28" s="2"/>
      <c r="Z28" s="2"/>
    </row>
    <row r="29" spans="1:26" x14ac:dyDescent="0.25">
      <c r="A29" s="2">
        <v>42948</v>
      </c>
      <c r="B29" s="7">
        <v>280435</v>
      </c>
      <c r="C29" s="7">
        <v>5992</v>
      </c>
      <c r="D29" s="7">
        <v>13340</v>
      </c>
      <c r="E29" s="7">
        <v>5434</v>
      </c>
      <c r="F29" s="7">
        <v>37691</v>
      </c>
      <c r="G29" s="7">
        <v>1064</v>
      </c>
      <c r="H29" s="7">
        <v>1117</v>
      </c>
      <c r="V29" s="2"/>
      <c r="W29" s="2"/>
      <c r="X29" s="2"/>
      <c r="Y29" s="2"/>
      <c r="Z29" s="2"/>
    </row>
    <row r="30" spans="1:26" x14ac:dyDescent="0.25">
      <c r="A30" s="2">
        <v>42917</v>
      </c>
      <c r="B30" s="7">
        <v>279803</v>
      </c>
      <c r="C30" s="7">
        <v>6013</v>
      </c>
      <c r="D30" s="7">
        <v>13213</v>
      </c>
      <c r="E30" s="7">
        <v>5454</v>
      </c>
      <c r="F30" s="7">
        <v>37873</v>
      </c>
      <c r="G30" s="7">
        <v>951</v>
      </c>
      <c r="H30" s="7">
        <v>1104</v>
      </c>
      <c r="V30" s="2"/>
      <c r="W30" s="2"/>
      <c r="X30" s="2"/>
      <c r="Y30" s="2"/>
      <c r="Z30" s="2"/>
    </row>
    <row r="31" spans="1:26" x14ac:dyDescent="0.25">
      <c r="A31" s="2">
        <v>42887</v>
      </c>
      <c r="B31" s="7">
        <v>279122</v>
      </c>
      <c r="C31" s="7">
        <v>6069</v>
      </c>
      <c r="D31" s="7">
        <v>13096</v>
      </c>
      <c r="E31" s="7">
        <v>5488</v>
      </c>
      <c r="F31" s="7">
        <v>38015</v>
      </c>
      <c r="G31" s="7">
        <v>1007</v>
      </c>
      <c r="H31" s="7">
        <v>1055</v>
      </c>
      <c r="V31" s="2"/>
      <c r="W31" s="2"/>
      <c r="X31" s="2"/>
      <c r="Y31" s="2"/>
      <c r="Z31" s="2"/>
    </row>
    <row r="32" spans="1:26" x14ac:dyDescent="0.25">
      <c r="A32" s="2">
        <v>42856</v>
      </c>
      <c r="B32" s="7">
        <v>278688</v>
      </c>
      <c r="C32" s="7">
        <v>6044</v>
      </c>
      <c r="D32" s="7">
        <v>12538</v>
      </c>
      <c r="E32" s="7">
        <v>5969</v>
      </c>
      <c r="F32" s="7">
        <v>38005</v>
      </c>
      <c r="G32" s="7">
        <v>833</v>
      </c>
      <c r="H32" s="7">
        <v>1194</v>
      </c>
      <c r="V32" s="2"/>
      <c r="W32" s="2"/>
      <c r="X32" s="2"/>
      <c r="Y32" s="2"/>
      <c r="Z32" s="2"/>
    </row>
    <row r="33" spans="1:26" x14ac:dyDescent="0.25">
      <c r="A33" s="2">
        <v>42826</v>
      </c>
      <c r="B33" s="7">
        <v>277920</v>
      </c>
      <c r="C33" s="7">
        <v>6229</v>
      </c>
      <c r="D33" s="7">
        <v>12386</v>
      </c>
      <c r="E33" s="7">
        <v>6465</v>
      </c>
      <c r="F33" s="7">
        <v>37418</v>
      </c>
      <c r="G33" s="7">
        <v>684</v>
      </c>
      <c r="H33" s="7">
        <v>1458</v>
      </c>
      <c r="V33" s="2"/>
      <c r="W33" s="2"/>
      <c r="X33" s="2"/>
      <c r="Y33" s="2"/>
      <c r="Z33" s="2"/>
    </row>
    <row r="34" spans="1:26" x14ac:dyDescent="0.25">
      <c r="A34" s="2">
        <v>42795</v>
      </c>
      <c r="B34" s="7">
        <v>277427</v>
      </c>
      <c r="C34" s="7">
        <v>6423</v>
      </c>
      <c r="D34" s="7">
        <v>12327</v>
      </c>
      <c r="E34" s="7">
        <v>6481</v>
      </c>
      <c r="F34" s="7">
        <v>37264</v>
      </c>
      <c r="G34" s="7">
        <v>680</v>
      </c>
      <c r="H34" s="7">
        <v>1394</v>
      </c>
      <c r="V34" s="2"/>
      <c r="W34" s="2"/>
      <c r="X34" s="2"/>
      <c r="Y34" s="2"/>
      <c r="Z34" s="2"/>
    </row>
    <row r="35" spans="1:26" x14ac:dyDescent="0.25">
      <c r="A35" s="2">
        <v>42767</v>
      </c>
      <c r="B35" s="7">
        <v>276842</v>
      </c>
      <c r="C35" s="7">
        <v>6541</v>
      </c>
      <c r="D35" s="7">
        <v>12275</v>
      </c>
      <c r="E35" s="7">
        <v>6419</v>
      </c>
      <c r="F35" s="7">
        <v>37159</v>
      </c>
      <c r="G35" s="7">
        <v>681</v>
      </c>
      <c r="H35" s="7">
        <v>1424</v>
      </c>
      <c r="V35" s="2"/>
      <c r="W35" s="2"/>
      <c r="X35" s="2"/>
      <c r="Y35" s="2"/>
      <c r="Z35" s="2"/>
    </row>
    <row r="36" spans="1:26" x14ac:dyDescent="0.25">
      <c r="A36" s="2">
        <v>42736</v>
      </c>
      <c r="B36" s="7">
        <v>276660</v>
      </c>
      <c r="C36" s="7">
        <v>6377</v>
      </c>
      <c r="D36" s="7">
        <v>12230</v>
      </c>
      <c r="E36" s="7">
        <v>6338</v>
      </c>
      <c r="F36" s="7">
        <v>37077</v>
      </c>
      <c r="G36" s="7">
        <v>683</v>
      </c>
      <c r="H36" s="7">
        <v>1486</v>
      </c>
      <c r="V36" s="2"/>
      <c r="W36" s="2"/>
      <c r="X36" s="2"/>
      <c r="Y36" s="2"/>
      <c r="Z36" s="2"/>
    </row>
    <row r="37" spans="1:26" x14ac:dyDescent="0.25">
      <c r="A37" s="2">
        <v>42705</v>
      </c>
      <c r="B37" s="7">
        <v>276778</v>
      </c>
      <c r="C37" s="7">
        <v>6071</v>
      </c>
      <c r="D37" s="7">
        <v>12168</v>
      </c>
      <c r="E37" s="7">
        <v>6299</v>
      </c>
      <c r="F37" s="7">
        <v>36974</v>
      </c>
      <c r="G37" s="7">
        <v>682</v>
      </c>
      <c r="H37" s="7">
        <v>1513</v>
      </c>
      <c r="V37" s="2"/>
      <c r="W37" s="2"/>
      <c r="X37" s="2"/>
      <c r="Y37" s="2"/>
      <c r="Z37" s="2"/>
    </row>
    <row r="38" spans="1:26" x14ac:dyDescent="0.25">
      <c r="A38" s="2">
        <v>42675</v>
      </c>
      <c r="B38" s="7">
        <v>276610</v>
      </c>
      <c r="C38" s="7">
        <v>5632</v>
      </c>
      <c r="D38" s="7">
        <v>12130</v>
      </c>
      <c r="E38" s="7">
        <v>6275</v>
      </c>
      <c r="F38" s="7">
        <v>36997</v>
      </c>
      <c r="G38" s="7">
        <v>685</v>
      </c>
      <c r="H38" s="7">
        <v>1571</v>
      </c>
      <c r="V38" s="2"/>
      <c r="W38" s="2"/>
      <c r="X38" s="2"/>
      <c r="Y38" s="2"/>
      <c r="Z38" s="2"/>
    </row>
    <row r="39" spans="1:26" x14ac:dyDescent="0.25">
      <c r="A39" s="2">
        <v>42644</v>
      </c>
      <c r="B39" s="7">
        <v>276510</v>
      </c>
      <c r="C39" s="7">
        <v>5210</v>
      </c>
      <c r="D39" s="7">
        <v>12041</v>
      </c>
      <c r="E39" s="7">
        <v>6289</v>
      </c>
      <c r="F39" s="7">
        <v>37529</v>
      </c>
      <c r="G39" s="7">
        <v>1498</v>
      </c>
      <c r="H39" s="7">
        <v>3256</v>
      </c>
      <c r="V39" s="2"/>
      <c r="W39" s="2"/>
      <c r="X39" s="2"/>
      <c r="Y39" s="2"/>
      <c r="Z39" s="2"/>
    </row>
    <row r="40" spans="1:26" x14ac:dyDescent="0.25">
      <c r="A40" s="2">
        <v>42614</v>
      </c>
      <c r="B40" s="7">
        <v>276113</v>
      </c>
      <c r="C40" s="7">
        <v>5139</v>
      </c>
      <c r="D40" s="7">
        <v>11927</v>
      </c>
      <c r="E40" s="7">
        <v>6335</v>
      </c>
      <c r="F40" s="7">
        <v>36872</v>
      </c>
      <c r="G40" s="7">
        <v>804</v>
      </c>
      <c r="H40" s="7">
        <v>1612</v>
      </c>
      <c r="V40" s="2"/>
      <c r="W40" s="2"/>
      <c r="X40" s="2"/>
      <c r="Y40" s="2"/>
      <c r="Z40" s="2"/>
    </row>
    <row r="41" spans="1:26" x14ac:dyDescent="0.25">
      <c r="A41" s="2">
        <v>42583</v>
      </c>
      <c r="B41" s="7">
        <v>275584</v>
      </c>
      <c r="C41" s="7">
        <v>5220</v>
      </c>
      <c r="D41" s="7">
        <v>11869</v>
      </c>
      <c r="E41" s="7">
        <v>6325</v>
      </c>
      <c r="F41" s="7">
        <v>36772</v>
      </c>
      <c r="G41" s="7">
        <v>760</v>
      </c>
      <c r="H41" s="7">
        <v>1691</v>
      </c>
      <c r="V41" s="2"/>
      <c r="W41" s="2"/>
      <c r="X41" s="2"/>
      <c r="Y41" s="2"/>
      <c r="Z41" s="2"/>
    </row>
    <row r="42" spans="1:26" x14ac:dyDescent="0.25">
      <c r="A42" s="2">
        <v>42552</v>
      </c>
      <c r="B42" s="7">
        <v>275079</v>
      </c>
      <c r="C42" s="7">
        <v>5220</v>
      </c>
      <c r="D42" s="7">
        <v>11835</v>
      </c>
      <c r="E42" s="7">
        <v>6315</v>
      </c>
      <c r="F42" s="7">
        <v>36767</v>
      </c>
      <c r="G42" s="7">
        <v>763</v>
      </c>
      <c r="H42" s="7">
        <v>1627</v>
      </c>
      <c r="V42" s="2"/>
      <c r="W42" s="2"/>
      <c r="X42" s="2"/>
      <c r="Y42" s="2"/>
      <c r="Z42" s="2"/>
    </row>
    <row r="43" spans="1:26" x14ac:dyDescent="0.25">
      <c r="A43" s="2">
        <v>42522</v>
      </c>
      <c r="B43" s="7">
        <v>274625</v>
      </c>
      <c r="C43" s="7">
        <v>5157</v>
      </c>
      <c r="D43" s="7">
        <v>11821</v>
      </c>
      <c r="E43" s="7">
        <v>6303</v>
      </c>
      <c r="F43" s="7">
        <v>36748</v>
      </c>
      <c r="G43" s="7">
        <v>762</v>
      </c>
      <c r="H43" s="7">
        <v>1565</v>
      </c>
      <c r="V43" s="2"/>
      <c r="W43" s="2"/>
      <c r="X43" s="2"/>
      <c r="Y43" s="2"/>
      <c r="Z43" s="2"/>
    </row>
    <row r="44" spans="1:26" x14ac:dyDescent="0.25">
      <c r="A44" s="2">
        <v>42491</v>
      </c>
      <c r="B44" s="7">
        <v>274152</v>
      </c>
      <c r="C44" s="7">
        <v>5311</v>
      </c>
      <c r="D44" s="7">
        <v>11803</v>
      </c>
      <c r="E44" s="7">
        <v>6297</v>
      </c>
      <c r="F44" s="7">
        <v>36461</v>
      </c>
      <c r="G44" s="7">
        <v>765</v>
      </c>
      <c r="H44" s="7">
        <v>1592</v>
      </c>
      <c r="V44" s="2"/>
      <c r="W44" s="2"/>
      <c r="X44" s="2"/>
      <c r="Y44" s="2"/>
      <c r="Z44" s="2"/>
    </row>
    <row r="45" spans="1:26" x14ac:dyDescent="0.25">
      <c r="A45" s="2">
        <v>42461</v>
      </c>
      <c r="B45" s="7">
        <v>273427</v>
      </c>
      <c r="C45" s="7">
        <v>5387</v>
      </c>
      <c r="D45" s="7">
        <v>11712</v>
      </c>
      <c r="E45" s="7">
        <v>6323</v>
      </c>
      <c r="F45" s="7">
        <v>36493</v>
      </c>
      <c r="G45" s="7">
        <v>765</v>
      </c>
      <c r="H45" s="7">
        <v>1621</v>
      </c>
      <c r="V45" s="2"/>
      <c r="W45" s="2"/>
      <c r="X45" s="2"/>
      <c r="Y45" s="2"/>
      <c r="Z45" s="2"/>
    </row>
    <row r="46" spans="1:26" x14ac:dyDescent="0.25">
      <c r="A46" s="2">
        <v>42430</v>
      </c>
      <c r="B46" s="7">
        <v>271743</v>
      </c>
      <c r="C46" s="7">
        <v>6691</v>
      </c>
      <c r="D46" s="7">
        <v>11697</v>
      </c>
      <c r="E46" s="7">
        <v>6313</v>
      </c>
      <c r="F46" s="7">
        <v>36354</v>
      </c>
      <c r="G46" s="7">
        <v>767</v>
      </c>
      <c r="H46" s="7">
        <v>1596</v>
      </c>
      <c r="V46" s="2"/>
      <c r="W46" s="2"/>
      <c r="X46" s="2"/>
      <c r="Y46" s="2"/>
      <c r="Z46" s="2"/>
    </row>
    <row r="47" spans="1:26" x14ac:dyDescent="0.25">
      <c r="A47" s="2">
        <v>42401</v>
      </c>
      <c r="B47" s="7">
        <v>270965</v>
      </c>
      <c r="C47" s="7">
        <v>7263</v>
      </c>
      <c r="D47" s="7">
        <v>11689</v>
      </c>
      <c r="E47" s="7">
        <v>6284</v>
      </c>
      <c r="F47" s="7">
        <v>36033</v>
      </c>
      <c r="G47" s="7">
        <v>769</v>
      </c>
      <c r="H47" s="7">
        <v>1547</v>
      </c>
      <c r="V47" s="2"/>
      <c r="W47" s="2"/>
      <c r="X47" s="2"/>
      <c r="Y47" s="2"/>
      <c r="Z47" s="2"/>
    </row>
    <row r="48" spans="1:26" x14ac:dyDescent="0.25">
      <c r="A48" s="2">
        <v>42370</v>
      </c>
      <c r="B48" s="7">
        <v>270404</v>
      </c>
      <c r="C48" s="7">
        <v>7634</v>
      </c>
      <c r="D48" s="7">
        <v>11684</v>
      </c>
      <c r="E48" s="7">
        <v>6254</v>
      </c>
      <c r="F48" s="7">
        <v>35676</v>
      </c>
      <c r="G48" s="7">
        <v>770</v>
      </c>
      <c r="H48" s="7">
        <v>1682</v>
      </c>
      <c r="V48" s="2"/>
      <c r="W48" s="2"/>
      <c r="X48" s="2"/>
      <c r="Y48" s="2"/>
      <c r="Z48" s="2"/>
    </row>
    <row r="49" spans="1:26" x14ac:dyDescent="0.25">
      <c r="A49" s="2">
        <v>42339</v>
      </c>
      <c r="B49" s="7">
        <v>270410</v>
      </c>
      <c r="C49" s="7">
        <v>7430</v>
      </c>
      <c r="D49" s="7">
        <v>11670</v>
      </c>
      <c r="E49" s="7">
        <v>6237</v>
      </c>
      <c r="F49" s="7">
        <v>35486</v>
      </c>
      <c r="G49" s="7">
        <v>770</v>
      </c>
      <c r="H49" s="7">
        <v>1374</v>
      </c>
      <c r="V49" s="2"/>
      <c r="W49" s="2"/>
      <c r="X49" s="2"/>
      <c r="Y49" s="2"/>
      <c r="Z49" s="2"/>
    </row>
    <row r="50" spans="1:26" x14ac:dyDescent="0.25">
      <c r="A50" s="2">
        <v>42309</v>
      </c>
      <c r="B50" s="12">
        <v>269984</v>
      </c>
      <c r="C50" s="13">
        <v>7622</v>
      </c>
      <c r="D50" s="13">
        <v>11666</v>
      </c>
      <c r="E50" s="13">
        <v>6214</v>
      </c>
      <c r="F50" s="13">
        <v>35329</v>
      </c>
      <c r="G50" s="13">
        <v>770</v>
      </c>
      <c r="H50" s="13">
        <v>1497</v>
      </c>
      <c r="V50" s="2"/>
      <c r="W50" s="2"/>
      <c r="X50" s="2"/>
      <c r="Y50" s="2"/>
      <c r="Z50" s="2"/>
    </row>
    <row r="51" spans="1:26" x14ac:dyDescent="0.25">
      <c r="A51" s="2">
        <v>42278</v>
      </c>
      <c r="B51" s="7">
        <v>269873</v>
      </c>
      <c r="C51" s="7">
        <v>7548</v>
      </c>
      <c r="D51" s="7">
        <v>11657</v>
      </c>
      <c r="E51" s="7">
        <v>6195</v>
      </c>
      <c r="F51" s="7">
        <v>35003</v>
      </c>
      <c r="G51" s="7">
        <v>771</v>
      </c>
      <c r="H51" s="7">
        <v>1495</v>
      </c>
      <c r="V51" s="2"/>
      <c r="W51" s="2"/>
      <c r="X51" s="2"/>
      <c r="Y51" s="2"/>
      <c r="Z51" s="2"/>
    </row>
    <row r="52" spans="1:26" x14ac:dyDescent="0.25">
      <c r="A52" s="2">
        <v>42248</v>
      </c>
      <c r="B52" s="7">
        <v>269543</v>
      </c>
      <c r="C52" s="7">
        <v>7664</v>
      </c>
      <c r="D52" s="7">
        <v>11652</v>
      </c>
      <c r="E52" s="7">
        <v>6184</v>
      </c>
      <c r="F52" s="7">
        <v>34883</v>
      </c>
      <c r="G52" s="7">
        <v>768</v>
      </c>
      <c r="H52" s="7">
        <v>1512</v>
      </c>
      <c r="V52" s="2"/>
      <c r="W52" s="2"/>
      <c r="X52" s="2"/>
      <c r="Y52" s="2"/>
      <c r="Z52" s="2"/>
    </row>
    <row r="53" spans="1:26" x14ac:dyDescent="0.25">
      <c r="A53" s="2">
        <v>42217</v>
      </c>
      <c r="B53" s="7">
        <v>269233</v>
      </c>
      <c r="C53" s="7">
        <v>7533</v>
      </c>
      <c r="D53" s="7">
        <v>11635</v>
      </c>
      <c r="E53" s="7">
        <v>6179</v>
      </c>
      <c r="F53" s="7">
        <v>34813</v>
      </c>
      <c r="G53" s="7">
        <v>768</v>
      </c>
      <c r="H53" s="7">
        <v>1536</v>
      </c>
    </row>
    <row r="54" spans="1:26" x14ac:dyDescent="0.25">
      <c r="A54" s="2">
        <v>42186</v>
      </c>
      <c r="B54" s="7">
        <v>268088</v>
      </c>
      <c r="C54" s="7">
        <v>8155</v>
      </c>
      <c r="D54" s="7">
        <v>11548</v>
      </c>
      <c r="E54" s="7">
        <v>6235</v>
      </c>
      <c r="F54" s="7">
        <v>34810</v>
      </c>
      <c r="G54" s="7">
        <v>767</v>
      </c>
      <c r="H54" s="7">
        <v>1561</v>
      </c>
    </row>
    <row r="55" spans="1:26" x14ac:dyDescent="0.25">
      <c r="A55" s="2">
        <v>42156</v>
      </c>
      <c r="B55" s="7">
        <v>267105</v>
      </c>
      <c r="C55" s="7">
        <v>8731</v>
      </c>
      <c r="D55" s="7">
        <v>11480</v>
      </c>
      <c r="E55" s="7">
        <v>6191</v>
      </c>
      <c r="F55" s="7">
        <v>34723</v>
      </c>
      <c r="G55" s="7">
        <v>771</v>
      </c>
      <c r="H55" s="7">
        <v>1579</v>
      </c>
    </row>
    <row r="56" spans="1:26" x14ac:dyDescent="0.25">
      <c r="A56" s="2">
        <v>42125</v>
      </c>
      <c r="B56" s="7">
        <v>266807</v>
      </c>
      <c r="C56" s="7">
        <v>8629</v>
      </c>
      <c r="D56" s="7">
        <v>11460</v>
      </c>
      <c r="E56" s="7">
        <v>6117</v>
      </c>
      <c r="F56" s="7">
        <v>34757</v>
      </c>
      <c r="G56" s="7">
        <v>774</v>
      </c>
      <c r="H56" s="7">
        <v>1541</v>
      </c>
    </row>
    <row r="57" spans="1:26" x14ac:dyDescent="0.25">
      <c r="A57" s="2">
        <v>42095</v>
      </c>
      <c r="B57" s="7">
        <v>266468</v>
      </c>
      <c r="C57" s="7">
        <v>8531</v>
      </c>
      <c r="D57" s="7">
        <v>11423</v>
      </c>
      <c r="E57" s="7">
        <v>6113</v>
      </c>
      <c r="F57" s="7">
        <v>34793</v>
      </c>
      <c r="G57" s="7">
        <v>216</v>
      </c>
      <c r="H57" s="7">
        <v>2074</v>
      </c>
    </row>
    <row r="58" spans="1:26" x14ac:dyDescent="0.25">
      <c r="A58" s="2">
        <v>42064</v>
      </c>
      <c r="B58" s="7">
        <v>266529</v>
      </c>
      <c r="C58" s="7">
        <v>8139</v>
      </c>
      <c r="D58" s="7">
        <v>11409</v>
      </c>
      <c r="E58" s="7">
        <v>6092</v>
      </c>
      <c r="F58" s="7">
        <v>34764</v>
      </c>
      <c r="G58" s="7">
        <v>216</v>
      </c>
      <c r="H58" s="7">
        <v>2052</v>
      </c>
    </row>
    <row r="59" spans="1:26" x14ac:dyDescent="0.25">
      <c r="A59" s="2">
        <v>42036</v>
      </c>
      <c r="B59" s="7">
        <v>266546</v>
      </c>
      <c r="C59" s="7">
        <v>7946</v>
      </c>
      <c r="D59" s="7">
        <v>11386</v>
      </c>
      <c r="E59" s="7">
        <v>6048</v>
      </c>
      <c r="F59" s="7">
        <v>34535</v>
      </c>
      <c r="G59" s="7">
        <v>216</v>
      </c>
      <c r="H59" s="7">
        <v>1983</v>
      </c>
    </row>
    <row r="60" spans="1:26" x14ac:dyDescent="0.25">
      <c r="A60" s="2">
        <v>42005</v>
      </c>
      <c r="B60" s="7">
        <v>266625</v>
      </c>
      <c r="C60" s="7">
        <v>7828</v>
      </c>
      <c r="D60" s="7">
        <v>11363</v>
      </c>
      <c r="E60" s="7">
        <v>5976</v>
      </c>
      <c r="F60" s="7">
        <v>34318</v>
      </c>
      <c r="G60" s="7">
        <v>215</v>
      </c>
      <c r="H60" s="7">
        <v>1903</v>
      </c>
    </row>
    <row r="61" spans="1:26" x14ac:dyDescent="0.25">
      <c r="A61" s="2">
        <v>41974</v>
      </c>
      <c r="B61" s="7">
        <v>266763</v>
      </c>
      <c r="C61" s="7">
        <v>7380</v>
      </c>
      <c r="D61" s="7">
        <v>11348</v>
      </c>
      <c r="E61" s="7">
        <v>5962</v>
      </c>
      <c r="F61" s="7">
        <v>34311</v>
      </c>
      <c r="G61" s="7">
        <v>216</v>
      </c>
      <c r="H61" s="7">
        <v>1904</v>
      </c>
    </row>
    <row r="62" spans="1:26" x14ac:dyDescent="0.25">
      <c r="A62" s="2">
        <v>41944</v>
      </c>
      <c r="B62" s="7">
        <v>265927</v>
      </c>
      <c r="C62" s="7">
        <v>7575</v>
      </c>
      <c r="D62" s="7">
        <v>11322</v>
      </c>
      <c r="E62" s="7">
        <v>5947</v>
      </c>
      <c r="F62" s="7">
        <v>34425</v>
      </c>
      <c r="G62" s="7">
        <v>229</v>
      </c>
      <c r="H62" s="7">
        <v>2062</v>
      </c>
    </row>
    <row r="63" spans="1:26" x14ac:dyDescent="0.25">
      <c r="A63" s="2">
        <v>41913</v>
      </c>
      <c r="B63" s="7">
        <v>265760</v>
      </c>
      <c r="C63" s="7">
        <v>7439</v>
      </c>
      <c r="D63" s="7">
        <v>11286</v>
      </c>
      <c r="E63" s="7">
        <v>5950</v>
      </c>
      <c r="F63" s="7">
        <v>34241</v>
      </c>
      <c r="G63" s="7">
        <v>24</v>
      </c>
      <c r="H63" s="7">
        <v>2275</v>
      </c>
    </row>
    <row r="64" spans="1:26" x14ac:dyDescent="0.25">
      <c r="A64" s="2">
        <v>41883</v>
      </c>
      <c r="B64" s="7">
        <v>265881</v>
      </c>
      <c r="C64" s="7">
        <v>7072</v>
      </c>
      <c r="D64" s="7">
        <v>11274</v>
      </c>
      <c r="E64" s="7">
        <v>5912</v>
      </c>
      <c r="F64" s="7">
        <v>34131</v>
      </c>
      <c r="G64" s="7">
        <v>25</v>
      </c>
      <c r="H64" s="7">
        <v>2185</v>
      </c>
    </row>
    <row r="65" spans="1:8" x14ac:dyDescent="0.25">
      <c r="A65" s="2">
        <v>41852</v>
      </c>
      <c r="B65" s="7">
        <v>264976</v>
      </c>
      <c r="C65" s="7">
        <v>7390</v>
      </c>
      <c r="D65" s="7">
        <v>11255</v>
      </c>
      <c r="E65" s="7">
        <v>5866</v>
      </c>
      <c r="F65" s="7">
        <v>34186</v>
      </c>
      <c r="G65" s="7">
        <v>22</v>
      </c>
      <c r="H65" s="7">
        <v>2287</v>
      </c>
    </row>
    <row r="66" spans="1:8" x14ac:dyDescent="0.25">
      <c r="A66" s="2">
        <v>41821</v>
      </c>
      <c r="B66" s="7">
        <v>264426</v>
      </c>
      <c r="C66" s="7">
        <v>7408</v>
      </c>
      <c r="D66" s="7">
        <v>11043</v>
      </c>
      <c r="E66" s="7">
        <v>5938</v>
      </c>
      <c r="F66" s="7">
        <v>34278</v>
      </c>
      <c r="G66" s="7">
        <v>20</v>
      </c>
      <c r="H66" s="7">
        <v>2416</v>
      </c>
    </row>
    <row r="67" spans="1:8" x14ac:dyDescent="0.25">
      <c r="A67" s="2">
        <v>41791</v>
      </c>
      <c r="B67" s="7">
        <v>263821</v>
      </c>
      <c r="C67" s="7">
        <v>7337</v>
      </c>
      <c r="D67" s="7">
        <v>11015</v>
      </c>
      <c r="E67" s="7">
        <v>5953</v>
      </c>
      <c r="F67" s="7">
        <v>34334</v>
      </c>
      <c r="G67" s="7">
        <v>27</v>
      </c>
      <c r="H67" s="7">
        <v>2548</v>
      </c>
    </row>
    <row r="68" spans="1:8" x14ac:dyDescent="0.25">
      <c r="A68" s="2">
        <v>41760</v>
      </c>
      <c r="B68" s="7">
        <v>263835</v>
      </c>
      <c r="C68" s="7">
        <v>6752</v>
      </c>
      <c r="D68" s="7">
        <v>11004</v>
      </c>
      <c r="E68" s="7">
        <v>5938</v>
      </c>
      <c r="F68" s="7">
        <v>34452</v>
      </c>
      <c r="G68" s="7">
        <v>23</v>
      </c>
      <c r="H68" s="7">
        <v>2520</v>
      </c>
    </row>
    <row r="69" spans="1:8" x14ac:dyDescent="0.25">
      <c r="A69" s="2">
        <v>41730</v>
      </c>
      <c r="B69" s="7">
        <v>264462</v>
      </c>
      <c r="C69" s="7">
        <v>5762</v>
      </c>
      <c r="D69" s="7">
        <v>10975</v>
      </c>
      <c r="E69" s="7">
        <v>5937</v>
      </c>
      <c r="F69" s="7">
        <v>34459</v>
      </c>
      <c r="G69" s="7">
        <v>37</v>
      </c>
      <c r="H69" s="7">
        <v>2396</v>
      </c>
    </row>
    <row r="70" spans="1:8" x14ac:dyDescent="0.25">
      <c r="A70" s="2">
        <v>41699</v>
      </c>
      <c r="B70" s="7">
        <v>264838</v>
      </c>
      <c r="C70" s="7">
        <v>5156</v>
      </c>
      <c r="D70" s="7">
        <v>10957</v>
      </c>
      <c r="E70" s="7">
        <v>5933</v>
      </c>
      <c r="F70" s="7">
        <v>34270</v>
      </c>
      <c r="G70" s="7">
        <v>35</v>
      </c>
      <c r="H70" s="7">
        <v>2389</v>
      </c>
    </row>
    <row r="71" spans="1:8" x14ac:dyDescent="0.25">
      <c r="A71" s="2">
        <v>41671</v>
      </c>
      <c r="B71" s="7">
        <v>264445</v>
      </c>
      <c r="C71" s="7">
        <v>5340</v>
      </c>
      <c r="D71" s="7">
        <v>10916</v>
      </c>
      <c r="E71" s="7">
        <v>5945</v>
      </c>
      <c r="F71" s="7">
        <v>34043</v>
      </c>
      <c r="G71" s="7">
        <v>26</v>
      </c>
      <c r="H71" s="7">
        <v>2373</v>
      </c>
    </row>
    <row r="72" spans="1:8" x14ac:dyDescent="0.25">
      <c r="A72" s="2">
        <v>41640</v>
      </c>
      <c r="B72" s="7">
        <v>264926</v>
      </c>
      <c r="C72" s="7">
        <v>5375</v>
      </c>
      <c r="D72" s="7">
        <v>10883</v>
      </c>
      <c r="E72" s="7">
        <v>5948</v>
      </c>
      <c r="F72" s="7">
        <v>33148</v>
      </c>
      <c r="G72" s="7">
        <v>30</v>
      </c>
      <c r="H72" s="7">
        <v>2379</v>
      </c>
    </row>
    <row r="73" spans="1:8" x14ac:dyDescent="0.25">
      <c r="A73" s="2">
        <v>41609</v>
      </c>
      <c r="B73" s="7">
        <v>264487</v>
      </c>
      <c r="C73" s="7">
        <v>5390</v>
      </c>
      <c r="D73" s="7">
        <v>10848</v>
      </c>
      <c r="E73" s="7">
        <v>5928</v>
      </c>
      <c r="F73" s="7">
        <v>33238</v>
      </c>
      <c r="G73" s="7">
        <v>26</v>
      </c>
      <c r="H73" s="7">
        <v>2399</v>
      </c>
    </row>
    <row r="74" spans="1:8" x14ac:dyDescent="0.25">
      <c r="A74" s="2">
        <v>41579</v>
      </c>
      <c r="B74" s="7">
        <v>264480</v>
      </c>
      <c r="C74" s="7">
        <v>5026</v>
      </c>
      <c r="D74" s="7">
        <v>10716</v>
      </c>
      <c r="E74" s="7">
        <v>6050</v>
      </c>
      <c r="F74" s="7">
        <v>33064</v>
      </c>
      <c r="G74" s="7">
        <v>24</v>
      </c>
      <c r="H74" s="7">
        <v>2659</v>
      </c>
    </row>
    <row r="75" spans="1:8" x14ac:dyDescent="0.25">
      <c r="A75" s="2">
        <v>41548</v>
      </c>
      <c r="B75" s="7">
        <v>264301</v>
      </c>
      <c r="C75" s="7">
        <v>5072</v>
      </c>
      <c r="D75" s="7">
        <v>10707</v>
      </c>
      <c r="E75" s="7">
        <v>6031</v>
      </c>
      <c r="F75" s="7">
        <v>32687</v>
      </c>
      <c r="G75" s="7">
        <v>56</v>
      </c>
      <c r="H75" s="7">
        <v>2631</v>
      </c>
    </row>
    <row r="76" spans="1:8" x14ac:dyDescent="0.25">
      <c r="A76" s="2">
        <v>41518</v>
      </c>
      <c r="B76" s="7">
        <v>264129</v>
      </c>
      <c r="C76" s="7">
        <v>4969</v>
      </c>
      <c r="D76" s="7">
        <v>10626</v>
      </c>
      <c r="E76" s="7">
        <v>6038</v>
      </c>
      <c r="F76" s="7">
        <v>32358</v>
      </c>
      <c r="G76" s="7">
        <v>31</v>
      </c>
      <c r="H76" s="7">
        <v>2613</v>
      </c>
    </row>
    <row r="77" spans="1:8" x14ac:dyDescent="0.25">
      <c r="A77" s="2">
        <v>41487</v>
      </c>
      <c r="B77" s="7">
        <v>263883</v>
      </c>
      <c r="C77" s="7">
        <v>5266</v>
      </c>
      <c r="D77" s="7">
        <v>10617</v>
      </c>
      <c r="E77" s="7">
        <v>6026</v>
      </c>
      <c r="F77" s="7">
        <v>31949</v>
      </c>
      <c r="G77" s="7">
        <v>33</v>
      </c>
      <c r="H77" s="7">
        <v>2548</v>
      </c>
    </row>
    <row r="78" spans="1:8" x14ac:dyDescent="0.25">
      <c r="A78" s="2">
        <v>41456</v>
      </c>
      <c r="B78" s="7">
        <v>263614</v>
      </c>
      <c r="C78" s="7">
        <v>5398</v>
      </c>
      <c r="D78" s="7">
        <v>10601</v>
      </c>
      <c r="E78" s="7">
        <v>6023</v>
      </c>
      <c r="F78" s="7">
        <v>31613</v>
      </c>
      <c r="G78" s="7">
        <v>30</v>
      </c>
      <c r="H78" s="7">
        <v>2544</v>
      </c>
    </row>
    <row r="79" spans="1:8" x14ac:dyDescent="0.25">
      <c r="A79" s="2">
        <v>41426</v>
      </c>
      <c r="B79" s="7">
        <v>263266</v>
      </c>
      <c r="C79" s="7">
        <v>5460</v>
      </c>
      <c r="D79" s="7">
        <v>10570</v>
      </c>
      <c r="E79" s="7">
        <v>6029</v>
      </c>
      <c r="F79" s="7">
        <v>31407</v>
      </c>
      <c r="G79" s="7">
        <v>35</v>
      </c>
      <c r="H79" s="7">
        <v>2540</v>
      </c>
    </row>
    <row r="80" spans="1:8" x14ac:dyDescent="0.25">
      <c r="A80" s="2">
        <v>41395</v>
      </c>
      <c r="B80" s="7">
        <v>262757</v>
      </c>
      <c r="C80" s="7">
        <v>5667</v>
      </c>
      <c r="D80" s="7">
        <v>10490</v>
      </c>
      <c r="E80" s="7">
        <v>6042</v>
      </c>
      <c r="F80" s="7">
        <v>31310</v>
      </c>
      <c r="G80" s="7">
        <v>79</v>
      </c>
      <c r="H80" s="7">
        <v>2545</v>
      </c>
    </row>
    <row r="81" spans="1:8" x14ac:dyDescent="0.25">
      <c r="A81" s="2">
        <v>41365</v>
      </c>
      <c r="B81" s="7">
        <v>262115</v>
      </c>
      <c r="C81" s="7">
        <v>5928</v>
      </c>
      <c r="D81" s="7">
        <v>10424</v>
      </c>
      <c r="E81" s="7">
        <v>5698</v>
      </c>
      <c r="F81" s="7">
        <v>31586</v>
      </c>
      <c r="G81" s="7">
        <v>134</v>
      </c>
      <c r="H81" s="7">
        <v>2498</v>
      </c>
    </row>
    <row r="82" spans="1:8" x14ac:dyDescent="0.25">
      <c r="A82" s="2">
        <v>41334</v>
      </c>
      <c r="B82" s="7">
        <v>261575</v>
      </c>
      <c r="C82" s="7">
        <v>6585</v>
      </c>
      <c r="D82" s="7">
        <v>10408</v>
      </c>
      <c r="E82" s="7">
        <v>5690</v>
      </c>
      <c r="F82" s="7">
        <v>31164</v>
      </c>
      <c r="G82" s="7">
        <v>136</v>
      </c>
      <c r="H82" s="7">
        <v>2438</v>
      </c>
    </row>
    <row r="83" spans="1:8" x14ac:dyDescent="0.25">
      <c r="A83" s="2">
        <v>41306</v>
      </c>
      <c r="B83" s="7">
        <v>261237</v>
      </c>
      <c r="C83" s="7">
        <v>6941</v>
      </c>
      <c r="D83" s="7">
        <v>10386</v>
      </c>
      <c r="E83" s="7">
        <v>5684</v>
      </c>
      <c r="F83" s="7">
        <v>30647</v>
      </c>
      <c r="G83" s="7">
        <v>135</v>
      </c>
      <c r="H83" s="7">
        <v>2508</v>
      </c>
    </row>
    <row r="84" spans="1:8" x14ac:dyDescent="0.25">
      <c r="A84" s="2">
        <v>41275</v>
      </c>
      <c r="B84" s="7">
        <v>260989</v>
      </c>
      <c r="C84" s="7">
        <v>7054</v>
      </c>
      <c r="D84" s="7">
        <v>10366</v>
      </c>
      <c r="E84" s="7">
        <v>5666</v>
      </c>
      <c r="F84" s="7">
        <v>30432</v>
      </c>
      <c r="G84" s="7">
        <v>141</v>
      </c>
      <c r="H84" s="7">
        <v>2469</v>
      </c>
    </row>
    <row r="85" spans="1:8" x14ac:dyDescent="0.25">
      <c r="A85" s="2">
        <v>41244</v>
      </c>
      <c r="B85" s="7">
        <v>260808</v>
      </c>
      <c r="C85" s="7">
        <v>7117</v>
      </c>
      <c r="D85" s="7">
        <v>10336</v>
      </c>
      <c r="E85" s="7">
        <v>5677</v>
      </c>
      <c r="F85" s="7">
        <v>30258</v>
      </c>
      <c r="G85" s="7">
        <v>149</v>
      </c>
      <c r="H85" s="7">
        <v>2470</v>
      </c>
    </row>
    <row r="86" spans="1:8" x14ac:dyDescent="0.25">
      <c r="A86" s="2">
        <v>41214</v>
      </c>
      <c r="B86" s="7">
        <v>261115</v>
      </c>
      <c r="C86" s="7">
        <v>6655</v>
      </c>
      <c r="D86" s="7">
        <v>10322</v>
      </c>
      <c r="E86" s="7">
        <v>5676</v>
      </c>
      <c r="F86" s="7">
        <v>30088</v>
      </c>
      <c r="G86" s="7">
        <v>160</v>
      </c>
      <c r="H86" s="7">
        <v>2476</v>
      </c>
    </row>
    <row r="87" spans="1:8" x14ac:dyDescent="0.25">
      <c r="A87" s="2">
        <v>41183</v>
      </c>
      <c r="B87" s="7">
        <v>261227</v>
      </c>
      <c r="C87" s="7">
        <v>6385</v>
      </c>
      <c r="D87" s="7">
        <v>10281</v>
      </c>
      <c r="E87" s="7">
        <v>5695</v>
      </c>
      <c r="F87" s="7">
        <v>29811</v>
      </c>
      <c r="G87" s="7">
        <v>167</v>
      </c>
      <c r="H87" s="7">
        <v>2446</v>
      </c>
    </row>
    <row r="88" spans="1:8" x14ac:dyDescent="0.25">
      <c r="A88" s="2">
        <v>41153</v>
      </c>
      <c r="B88" s="7">
        <v>261103</v>
      </c>
      <c r="C88" s="7">
        <v>6370</v>
      </c>
      <c r="D88" s="7">
        <v>10247</v>
      </c>
      <c r="E88" s="7">
        <v>5701</v>
      </c>
      <c r="F88" s="7">
        <v>29558</v>
      </c>
      <c r="G88" s="7">
        <v>178</v>
      </c>
      <c r="H88" s="7">
        <v>2457</v>
      </c>
    </row>
    <row r="89" spans="1:8" x14ac:dyDescent="0.25">
      <c r="A89" s="2">
        <v>41122</v>
      </c>
      <c r="B89" s="7">
        <v>260949</v>
      </c>
      <c r="C89" s="7">
        <v>6436</v>
      </c>
      <c r="D89" s="7">
        <v>10223</v>
      </c>
      <c r="E89" s="7">
        <v>5699</v>
      </c>
      <c r="F89" s="7">
        <v>29260</v>
      </c>
      <c r="G89" s="7">
        <v>202</v>
      </c>
      <c r="H89" s="7">
        <v>2433</v>
      </c>
    </row>
    <row r="90" spans="1:8" x14ac:dyDescent="0.25">
      <c r="A90" s="2">
        <v>41091</v>
      </c>
      <c r="B90" s="7">
        <v>260561</v>
      </c>
      <c r="C90" s="7">
        <v>6577</v>
      </c>
      <c r="D90" s="7">
        <v>10181</v>
      </c>
      <c r="E90" s="7">
        <v>5685</v>
      </c>
      <c r="F90" s="7">
        <v>29044</v>
      </c>
      <c r="G90" s="7">
        <v>230</v>
      </c>
      <c r="H90" s="7">
        <v>2475</v>
      </c>
    </row>
    <row r="91" spans="1:8" x14ac:dyDescent="0.25">
      <c r="A91" s="2">
        <v>41061</v>
      </c>
      <c r="B91" s="7">
        <v>259862</v>
      </c>
      <c r="C91" s="7">
        <v>6789</v>
      </c>
      <c r="D91" s="7">
        <v>10157</v>
      </c>
      <c r="E91" s="7">
        <v>5695</v>
      </c>
      <c r="F91" s="7">
        <v>29061</v>
      </c>
      <c r="G91" s="7">
        <v>261</v>
      </c>
      <c r="H91" s="7">
        <v>2525</v>
      </c>
    </row>
    <row r="92" spans="1:8" x14ac:dyDescent="0.25">
      <c r="A92" s="2">
        <v>41030</v>
      </c>
      <c r="B92" s="7">
        <v>259528</v>
      </c>
      <c r="C92" s="7">
        <v>6741</v>
      </c>
      <c r="D92" s="7">
        <v>10087</v>
      </c>
      <c r="E92" s="7">
        <v>5722</v>
      </c>
      <c r="F92" s="7">
        <v>29079</v>
      </c>
      <c r="G92" s="7">
        <v>338</v>
      </c>
      <c r="H92" s="7">
        <v>2511</v>
      </c>
    </row>
    <row r="93" spans="1:8" x14ac:dyDescent="0.25">
      <c r="A93" s="2">
        <v>41000</v>
      </c>
      <c r="B93" s="7">
        <v>258600</v>
      </c>
      <c r="C93" s="7">
        <v>7335</v>
      </c>
      <c r="D93" s="7">
        <v>10047</v>
      </c>
      <c r="E93" s="7">
        <v>5668</v>
      </c>
      <c r="F93" s="7">
        <v>28975</v>
      </c>
      <c r="G93" s="7">
        <v>352</v>
      </c>
      <c r="H93" s="7">
        <v>2606</v>
      </c>
    </row>
    <row r="94" spans="1:8" x14ac:dyDescent="0.25">
      <c r="A94" s="2">
        <v>40969</v>
      </c>
      <c r="B94" s="7">
        <v>258391</v>
      </c>
      <c r="C94" s="7">
        <v>7235</v>
      </c>
      <c r="D94" s="7">
        <v>10020</v>
      </c>
      <c r="E94" s="7">
        <v>5669</v>
      </c>
      <c r="F94" s="7">
        <v>29051</v>
      </c>
      <c r="G94" s="7">
        <v>349</v>
      </c>
      <c r="H94" s="7">
        <v>2552</v>
      </c>
    </row>
    <row r="95" spans="1:8" x14ac:dyDescent="0.25">
      <c r="A95" s="2">
        <v>40940</v>
      </c>
      <c r="B95" s="7">
        <v>258363</v>
      </c>
      <c r="C95" s="7">
        <v>7112</v>
      </c>
      <c r="D95" s="7">
        <v>9957</v>
      </c>
      <c r="E95" s="7">
        <v>5454</v>
      </c>
      <c r="F95" s="7">
        <v>29135</v>
      </c>
      <c r="G95" s="7">
        <v>342</v>
      </c>
      <c r="H95" s="7">
        <v>2512</v>
      </c>
    </row>
    <row r="96" spans="1:8" x14ac:dyDescent="0.25">
      <c r="A96" s="2">
        <v>40909</v>
      </c>
      <c r="B96" s="7">
        <v>258018</v>
      </c>
      <c r="C96" s="7">
        <v>7320</v>
      </c>
      <c r="D96" s="7">
        <v>9918</v>
      </c>
      <c r="E96" s="7">
        <v>5461</v>
      </c>
      <c r="F96" s="7">
        <v>29033</v>
      </c>
      <c r="G96" s="7">
        <v>308</v>
      </c>
      <c r="H96" s="7">
        <v>2415</v>
      </c>
    </row>
    <row r="97" spans="1:8" x14ac:dyDescent="0.25">
      <c r="A97" s="2">
        <v>40878</v>
      </c>
      <c r="B97" s="7">
        <v>258182</v>
      </c>
      <c r="C97" s="7">
        <v>7088</v>
      </c>
      <c r="D97" s="7">
        <v>9893</v>
      </c>
      <c r="E97" s="7">
        <v>5449</v>
      </c>
      <c r="F97" s="7">
        <v>28843</v>
      </c>
      <c r="G97" s="7">
        <v>305</v>
      </c>
      <c r="H97" s="7">
        <v>2496</v>
      </c>
    </row>
    <row r="98" spans="1:8" x14ac:dyDescent="0.25">
      <c r="A98" s="2">
        <v>40848</v>
      </c>
      <c r="B98" s="7">
        <v>258133</v>
      </c>
      <c r="C98" s="7">
        <v>6950</v>
      </c>
      <c r="D98" s="7">
        <v>9838</v>
      </c>
      <c r="E98" s="7">
        <v>5433</v>
      </c>
      <c r="F98" s="7">
        <v>28764</v>
      </c>
      <c r="G98" s="7">
        <v>332</v>
      </c>
      <c r="H98" s="7">
        <v>2518</v>
      </c>
    </row>
    <row r="99" spans="1:8" x14ac:dyDescent="0.25">
      <c r="A99" s="2">
        <v>40817</v>
      </c>
      <c r="B99" s="7">
        <v>258307</v>
      </c>
      <c r="C99" s="7">
        <v>6562</v>
      </c>
      <c r="D99" s="7">
        <v>9808</v>
      </c>
      <c r="E99" s="7">
        <v>5430</v>
      </c>
      <c r="F99" s="7">
        <v>28598</v>
      </c>
      <c r="G99" s="7">
        <v>360</v>
      </c>
      <c r="H99" s="7">
        <v>2503</v>
      </c>
    </row>
    <row r="100" spans="1:8" x14ac:dyDescent="0.25">
      <c r="A100" s="2">
        <v>40787</v>
      </c>
      <c r="B100" s="7">
        <v>258330</v>
      </c>
      <c r="C100" s="7">
        <v>6432</v>
      </c>
      <c r="D100" s="7">
        <v>9757</v>
      </c>
      <c r="E100" s="7">
        <v>5463</v>
      </c>
      <c r="F100" s="7">
        <v>28361</v>
      </c>
      <c r="G100" s="7">
        <v>375</v>
      </c>
      <c r="H100" s="7">
        <v>2485</v>
      </c>
    </row>
    <row r="101" spans="1:8" x14ac:dyDescent="0.25">
      <c r="A101" s="2">
        <v>40756</v>
      </c>
      <c r="B101" s="7">
        <v>258085</v>
      </c>
      <c r="C101" s="7">
        <v>6452</v>
      </c>
      <c r="D101" s="7">
        <v>9691</v>
      </c>
      <c r="E101" s="7">
        <v>5455</v>
      </c>
      <c r="F101" s="7">
        <v>28215</v>
      </c>
      <c r="G101" s="7">
        <v>346</v>
      </c>
      <c r="H101" s="7">
        <v>2535</v>
      </c>
    </row>
    <row r="102" spans="1:8" x14ac:dyDescent="0.25">
      <c r="A102" s="2">
        <v>40725</v>
      </c>
      <c r="B102" s="7">
        <v>257731</v>
      </c>
      <c r="C102" s="7">
        <v>6626</v>
      </c>
      <c r="D102" s="7">
        <v>9645</v>
      </c>
      <c r="E102" s="7">
        <v>5431</v>
      </c>
      <c r="F102" s="7">
        <v>28056</v>
      </c>
      <c r="G102" s="7">
        <v>340</v>
      </c>
      <c r="H102" s="7">
        <v>2558</v>
      </c>
    </row>
    <row r="103" spans="1:8" x14ac:dyDescent="0.25">
      <c r="A103" s="2">
        <v>40695</v>
      </c>
      <c r="B103" s="7">
        <v>257578</v>
      </c>
      <c r="C103" s="7">
        <v>6463</v>
      </c>
      <c r="D103" s="7">
        <v>9576</v>
      </c>
      <c r="E103" s="7">
        <v>5410</v>
      </c>
      <c r="F103" s="7">
        <v>28024</v>
      </c>
      <c r="G103" s="7">
        <v>324</v>
      </c>
      <c r="H103" s="7">
        <v>2647</v>
      </c>
    </row>
    <row r="104" spans="1:8" x14ac:dyDescent="0.25">
      <c r="A104" s="2">
        <v>40664</v>
      </c>
      <c r="B104" s="7">
        <v>257277</v>
      </c>
      <c r="C104" s="7">
        <v>6397</v>
      </c>
      <c r="D104" s="7">
        <v>9498</v>
      </c>
      <c r="E104" s="7">
        <v>5410</v>
      </c>
      <c r="F104" s="7">
        <v>28040</v>
      </c>
      <c r="G104" s="7">
        <v>363</v>
      </c>
      <c r="H104" s="7">
        <v>2667</v>
      </c>
    </row>
    <row r="105" spans="1:8" x14ac:dyDescent="0.25">
      <c r="A105" s="2">
        <v>40634</v>
      </c>
      <c r="B105" s="7">
        <v>257000</v>
      </c>
      <c r="C105" s="7">
        <v>6267</v>
      </c>
      <c r="D105" s="7">
        <v>9458</v>
      </c>
      <c r="E105" s="7">
        <v>5400</v>
      </c>
      <c r="F105" s="7">
        <v>27995</v>
      </c>
      <c r="G105" s="7">
        <v>409</v>
      </c>
      <c r="H105" s="7">
        <v>2697</v>
      </c>
    </row>
    <row r="106" spans="1:8" x14ac:dyDescent="0.25">
      <c r="A106" s="2">
        <v>40603</v>
      </c>
      <c r="B106" s="7">
        <v>256546</v>
      </c>
      <c r="C106" s="7">
        <v>6367</v>
      </c>
      <c r="D106" s="7">
        <v>9428</v>
      </c>
      <c r="E106" s="7">
        <v>5392</v>
      </c>
      <c r="F106" s="7">
        <v>27950</v>
      </c>
      <c r="G106" s="7">
        <v>406</v>
      </c>
      <c r="H106" s="7">
        <v>2766</v>
      </c>
    </row>
    <row r="107" spans="1:8" x14ac:dyDescent="0.25">
      <c r="A107" s="2">
        <v>40575</v>
      </c>
      <c r="B107" s="7">
        <v>255357</v>
      </c>
      <c r="C107" s="7">
        <v>7114</v>
      </c>
      <c r="D107" s="7">
        <v>9384</v>
      </c>
      <c r="E107" s="7">
        <v>5396</v>
      </c>
      <c r="F107" s="7">
        <v>27964</v>
      </c>
      <c r="G107" s="7">
        <v>405</v>
      </c>
      <c r="H107" s="7">
        <v>2832</v>
      </c>
    </row>
    <row r="108" spans="1:8" x14ac:dyDescent="0.25">
      <c r="A108" s="2">
        <v>40544</v>
      </c>
      <c r="B108" s="7">
        <v>255209</v>
      </c>
      <c r="C108" s="7">
        <v>7295</v>
      </c>
      <c r="D108" s="7">
        <v>9157</v>
      </c>
      <c r="E108" s="7">
        <v>5537</v>
      </c>
      <c r="F108" s="7">
        <v>27743</v>
      </c>
      <c r="G108" s="7">
        <v>387</v>
      </c>
      <c r="H108" s="7">
        <v>2757</v>
      </c>
    </row>
    <row r="109" spans="1:8" x14ac:dyDescent="0.25">
      <c r="A109" s="2">
        <v>40513</v>
      </c>
      <c r="B109" s="7">
        <v>255037</v>
      </c>
      <c r="C109" s="7">
        <v>7509</v>
      </c>
      <c r="D109" s="7">
        <v>9068</v>
      </c>
      <c r="E109" s="7">
        <v>5542</v>
      </c>
      <c r="F109" s="7">
        <v>27446</v>
      </c>
      <c r="G109" s="7">
        <v>427</v>
      </c>
      <c r="H109" s="7">
        <v>2847</v>
      </c>
    </row>
    <row r="110" spans="1:8" x14ac:dyDescent="0.25">
      <c r="A110" s="2">
        <v>40483</v>
      </c>
      <c r="B110" s="7">
        <v>255465</v>
      </c>
      <c r="C110" s="7">
        <v>6767</v>
      </c>
      <c r="D110" s="7">
        <v>8942</v>
      </c>
      <c r="E110" s="7">
        <v>5456</v>
      </c>
      <c r="F110" s="7">
        <v>27476</v>
      </c>
      <c r="G110" s="7">
        <v>440</v>
      </c>
      <c r="H110" s="7">
        <v>3085</v>
      </c>
    </row>
    <row r="111" spans="1:8" x14ac:dyDescent="0.25">
      <c r="A111" s="2">
        <v>40452</v>
      </c>
      <c r="B111" s="7">
        <v>255449</v>
      </c>
      <c r="C111" s="7">
        <v>6460</v>
      </c>
      <c r="D111" s="7">
        <v>8878</v>
      </c>
      <c r="E111" s="7">
        <v>5473</v>
      </c>
      <c r="F111" s="7">
        <v>27313</v>
      </c>
      <c r="G111" s="7">
        <v>450</v>
      </c>
      <c r="H111" s="7">
        <v>3119</v>
      </c>
    </row>
    <row r="112" spans="1:8" x14ac:dyDescent="0.25">
      <c r="A112" s="2">
        <v>40422</v>
      </c>
      <c r="B112" s="7">
        <v>255697</v>
      </c>
      <c r="C112" s="7">
        <v>6039</v>
      </c>
      <c r="D112" s="7">
        <v>8842</v>
      </c>
      <c r="E112" s="7">
        <v>5448</v>
      </c>
      <c r="F112" s="7">
        <v>27269</v>
      </c>
      <c r="G112" s="7">
        <v>457</v>
      </c>
      <c r="H112" s="7">
        <v>2956</v>
      </c>
    </row>
    <row r="113" spans="1:8" x14ac:dyDescent="0.25">
      <c r="A113" s="2">
        <v>40391</v>
      </c>
      <c r="B113" s="7">
        <v>255885</v>
      </c>
      <c r="C113" s="7">
        <v>6111</v>
      </c>
      <c r="D113" s="7">
        <v>8794</v>
      </c>
      <c r="E113" s="7">
        <v>5460</v>
      </c>
      <c r="F113" s="7">
        <v>26636</v>
      </c>
      <c r="G113" s="7">
        <v>438</v>
      </c>
      <c r="H113" s="7">
        <v>2944</v>
      </c>
    </row>
    <row r="114" spans="1:8" x14ac:dyDescent="0.25">
      <c r="A114" s="2">
        <v>40360</v>
      </c>
      <c r="B114" s="7">
        <v>256298</v>
      </c>
      <c r="C114" s="7">
        <v>5284</v>
      </c>
      <c r="D114" s="7">
        <v>8760</v>
      </c>
      <c r="E114" s="7">
        <v>5414</v>
      </c>
      <c r="F114" s="7">
        <v>26634</v>
      </c>
      <c r="G114" s="7">
        <v>443</v>
      </c>
      <c r="H114" s="7">
        <v>2985</v>
      </c>
    </row>
    <row r="115" spans="1:8" x14ac:dyDescent="0.25">
      <c r="A115" s="2">
        <v>40330</v>
      </c>
      <c r="B115" s="7">
        <v>249269</v>
      </c>
      <c r="C115" s="7">
        <v>11982</v>
      </c>
      <c r="D115" s="7">
        <v>8708</v>
      </c>
      <c r="E115" s="7">
        <v>5413</v>
      </c>
      <c r="F115" s="7">
        <v>26577</v>
      </c>
      <c r="G115" s="7">
        <v>404</v>
      </c>
      <c r="H115" s="7">
        <v>3027</v>
      </c>
    </row>
    <row r="116" spans="1:8" x14ac:dyDescent="0.25">
      <c r="A116" s="2">
        <v>40299</v>
      </c>
      <c r="B116" s="7">
        <v>248706</v>
      </c>
      <c r="C116" s="7">
        <v>12134</v>
      </c>
      <c r="D116" s="7">
        <v>8664</v>
      </c>
      <c r="E116" s="7">
        <v>5416</v>
      </c>
      <c r="F116" s="7">
        <v>26559</v>
      </c>
      <c r="G116" s="7">
        <v>371</v>
      </c>
      <c r="H116" s="7">
        <v>3117</v>
      </c>
    </row>
    <row r="117" spans="1:8" x14ac:dyDescent="0.25">
      <c r="A117" s="2">
        <v>40269</v>
      </c>
      <c r="B117" s="7">
        <v>248299</v>
      </c>
      <c r="C117" s="7">
        <v>12137</v>
      </c>
      <c r="D117" s="7">
        <v>8634</v>
      </c>
      <c r="E117" s="7">
        <v>5406</v>
      </c>
      <c r="F117" s="7">
        <v>26599</v>
      </c>
      <c r="G117" s="7">
        <v>326</v>
      </c>
      <c r="H117" s="7">
        <v>3118</v>
      </c>
    </row>
    <row r="118" spans="1:8" x14ac:dyDescent="0.25">
      <c r="A118" s="2">
        <v>40238</v>
      </c>
      <c r="B118" s="7">
        <v>248268</v>
      </c>
      <c r="C118" s="7">
        <v>11795</v>
      </c>
      <c r="D118" s="7">
        <v>8608</v>
      </c>
      <c r="E118" s="7">
        <v>5416</v>
      </c>
      <c r="F118" s="7">
        <v>26607</v>
      </c>
      <c r="G118" s="7">
        <v>301</v>
      </c>
      <c r="H118" s="7">
        <v>3121</v>
      </c>
    </row>
    <row r="119" spans="1:8" x14ac:dyDescent="0.25">
      <c r="A119" s="2">
        <v>40210</v>
      </c>
      <c r="B119" s="7">
        <v>248346</v>
      </c>
      <c r="C119" s="7">
        <v>11559</v>
      </c>
      <c r="D119" s="7">
        <v>8567</v>
      </c>
      <c r="E119" s="7">
        <v>5417</v>
      </c>
      <c r="F119" s="7">
        <v>26413</v>
      </c>
      <c r="G119" s="7">
        <v>272</v>
      </c>
      <c r="H119" s="7">
        <v>2996</v>
      </c>
    </row>
    <row r="120" spans="1:8" x14ac:dyDescent="0.25">
      <c r="A120" s="2">
        <v>40179</v>
      </c>
      <c r="B120" s="7">
        <v>248789</v>
      </c>
      <c r="C120" s="7">
        <v>10998</v>
      </c>
      <c r="D120" s="7">
        <v>8520</v>
      </c>
      <c r="E120" s="7">
        <v>5395</v>
      </c>
      <c r="F120" s="7">
        <v>26231</v>
      </c>
      <c r="G120" s="7">
        <v>250</v>
      </c>
      <c r="H120" s="7">
        <v>2984</v>
      </c>
    </row>
    <row r="121" spans="1:8" x14ac:dyDescent="0.25">
      <c r="A121" s="2">
        <v>40148</v>
      </c>
      <c r="B121" s="7">
        <v>249246</v>
      </c>
      <c r="C121" s="7">
        <v>10569</v>
      </c>
      <c r="D121" s="7">
        <v>8441</v>
      </c>
      <c r="E121" s="7">
        <v>5363</v>
      </c>
      <c r="F121" s="7">
        <v>25978</v>
      </c>
      <c r="G121" s="7">
        <v>198</v>
      </c>
      <c r="H121" s="7">
        <v>3090</v>
      </c>
    </row>
    <row r="122" spans="1:8" x14ac:dyDescent="0.25">
      <c r="A122" s="2">
        <v>40118</v>
      </c>
      <c r="B122" s="7">
        <v>249541</v>
      </c>
      <c r="C122" s="7">
        <v>9970</v>
      </c>
      <c r="D122" s="7">
        <v>8421</v>
      </c>
      <c r="E122" s="7">
        <v>5363</v>
      </c>
      <c r="F122" s="7">
        <v>25853</v>
      </c>
      <c r="G122" s="7">
        <v>188</v>
      </c>
      <c r="H122" s="7">
        <v>3105</v>
      </c>
    </row>
    <row r="123" spans="1:8" x14ac:dyDescent="0.25">
      <c r="A123" s="2">
        <v>40087</v>
      </c>
      <c r="B123" s="7">
        <v>249963</v>
      </c>
      <c r="C123" s="7">
        <v>9433</v>
      </c>
      <c r="D123" s="7">
        <v>8314</v>
      </c>
      <c r="E123" s="7">
        <v>4574</v>
      </c>
      <c r="F123" s="7">
        <v>26447</v>
      </c>
      <c r="G123" s="7">
        <v>168</v>
      </c>
      <c r="H123" s="7">
        <v>3136</v>
      </c>
    </row>
    <row r="124" spans="1:8" x14ac:dyDescent="0.25">
      <c r="A124" s="2">
        <v>40057</v>
      </c>
      <c r="B124" s="7">
        <v>250319</v>
      </c>
      <c r="C124" s="7">
        <v>8932</v>
      </c>
      <c r="D124" s="7">
        <v>8251</v>
      </c>
      <c r="E124" s="7">
        <v>4573</v>
      </c>
      <c r="F124" s="7">
        <v>26330</v>
      </c>
      <c r="G124" s="7">
        <v>144</v>
      </c>
      <c r="H124" s="7">
        <v>3165</v>
      </c>
    </row>
    <row r="125" spans="1:8" x14ac:dyDescent="0.25">
      <c r="A125" s="2">
        <v>40026</v>
      </c>
      <c r="B125" s="7">
        <v>250839</v>
      </c>
      <c r="C125" s="7">
        <v>8266</v>
      </c>
      <c r="D125" s="7">
        <v>8206</v>
      </c>
      <c r="E125" s="7">
        <v>4587</v>
      </c>
      <c r="F125" s="7">
        <v>26180</v>
      </c>
      <c r="G125" s="7">
        <v>163</v>
      </c>
      <c r="H125" s="7">
        <v>3105</v>
      </c>
    </row>
    <row r="126" spans="1:8" x14ac:dyDescent="0.25">
      <c r="A126" s="2">
        <v>39995</v>
      </c>
      <c r="B126" s="7">
        <v>251237</v>
      </c>
      <c r="C126" s="7">
        <v>7696</v>
      </c>
      <c r="D126" s="7">
        <v>8152</v>
      </c>
      <c r="E126" s="7">
        <v>4543</v>
      </c>
      <c r="F126" s="7">
        <v>26055</v>
      </c>
      <c r="G126" s="7">
        <v>172</v>
      </c>
      <c r="H126" s="7">
        <v>3125</v>
      </c>
    </row>
    <row r="127" spans="1:8" x14ac:dyDescent="0.25">
      <c r="A127" s="2">
        <v>39965</v>
      </c>
      <c r="B127" s="7">
        <v>251294</v>
      </c>
      <c r="C127" s="7">
        <v>7208</v>
      </c>
      <c r="D127" s="7">
        <v>8082</v>
      </c>
      <c r="E127" s="7">
        <v>4518</v>
      </c>
      <c r="F127" s="7">
        <v>26125</v>
      </c>
      <c r="G127" s="7">
        <v>216</v>
      </c>
      <c r="H127" s="7">
        <v>3139</v>
      </c>
    </row>
    <row r="128" spans="1:8" x14ac:dyDescent="0.25">
      <c r="A128" s="2">
        <v>39934</v>
      </c>
      <c r="B128" s="7">
        <v>251992</v>
      </c>
      <c r="C128" s="7">
        <v>6140</v>
      </c>
      <c r="D128" s="7">
        <v>8066</v>
      </c>
      <c r="E128" s="7">
        <v>4498</v>
      </c>
      <c r="F128" s="7">
        <v>26196</v>
      </c>
      <c r="G128" s="7">
        <v>255</v>
      </c>
      <c r="H128" s="7">
        <v>3143</v>
      </c>
    </row>
    <row r="129" spans="1:8" x14ac:dyDescent="0.25">
      <c r="A129" s="2">
        <v>39904</v>
      </c>
      <c r="B129" s="7">
        <v>251606</v>
      </c>
      <c r="C129" s="7">
        <v>6219</v>
      </c>
      <c r="D129" s="7">
        <v>7732</v>
      </c>
      <c r="E129" s="7">
        <v>4354</v>
      </c>
      <c r="F129" s="7">
        <v>26200</v>
      </c>
      <c r="G129" s="7">
        <v>315</v>
      </c>
      <c r="H129" s="7">
        <v>3584</v>
      </c>
    </row>
    <row r="130" spans="1:8" x14ac:dyDescent="0.25">
      <c r="A130" s="2">
        <v>39873</v>
      </c>
      <c r="B130" s="7">
        <v>251738</v>
      </c>
      <c r="C130" s="7">
        <v>5623</v>
      </c>
      <c r="D130" s="7">
        <v>7693</v>
      </c>
      <c r="E130" s="7">
        <v>4280</v>
      </c>
      <c r="F130" s="7">
        <v>26131</v>
      </c>
      <c r="G130" s="7">
        <v>313</v>
      </c>
      <c r="H130" s="7">
        <v>3971</v>
      </c>
    </row>
  </sheetData>
  <autoFilter ref="A1:H1" xr:uid="{00000000-0009-0000-0000-000002000000}"/>
  <sortState xmlns:xlrd2="http://schemas.microsoft.com/office/spreadsheetml/2017/richdata2" ref="A14:H91">
    <sortCondition descending="1" ref="A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30"/>
  <sheetViews>
    <sheetView workbookViewId="0"/>
  </sheetViews>
  <sheetFormatPr defaultRowHeight="15" x14ac:dyDescent="0.25"/>
  <cols>
    <col min="2" max="2" width="9.5703125" bestFit="1" customWidth="1"/>
    <col min="3" max="3" width="9.28515625" bestFit="1" customWidth="1"/>
    <col min="4" max="4" width="11.5703125" bestFit="1" customWidth="1"/>
    <col min="5" max="5" width="10.5703125" bestFit="1" customWidth="1"/>
    <col min="6" max="6" width="11.5703125" bestFit="1" customWidth="1"/>
  </cols>
  <sheetData>
    <row r="1" spans="1:6" x14ac:dyDescent="0.25">
      <c r="A1" t="s">
        <v>41</v>
      </c>
      <c r="B1" t="s">
        <v>42</v>
      </c>
      <c r="C1" t="s">
        <v>43</v>
      </c>
      <c r="D1" t="s">
        <v>44</v>
      </c>
      <c r="E1" t="s">
        <v>45</v>
      </c>
      <c r="F1" t="s">
        <v>46</v>
      </c>
    </row>
    <row r="2" spans="1:6" x14ac:dyDescent="0.25">
      <c r="A2" s="2">
        <v>43770</v>
      </c>
      <c r="B2" s="7">
        <v>9760</v>
      </c>
      <c r="C2" s="7">
        <v>228</v>
      </c>
      <c r="D2" s="7">
        <v>107920</v>
      </c>
      <c r="E2" s="7">
        <v>62789</v>
      </c>
      <c r="F2" s="7">
        <v>110062</v>
      </c>
    </row>
    <row r="3" spans="1:6" x14ac:dyDescent="0.25">
      <c r="A3" s="2">
        <v>43739</v>
      </c>
      <c r="B3" s="7">
        <v>9787</v>
      </c>
      <c r="C3" s="7">
        <v>228</v>
      </c>
      <c r="D3" s="7">
        <v>107858</v>
      </c>
      <c r="E3" s="7">
        <v>62718</v>
      </c>
      <c r="F3" s="7">
        <v>109784</v>
      </c>
    </row>
    <row r="4" spans="1:6" x14ac:dyDescent="0.25">
      <c r="A4" s="2">
        <v>43709</v>
      </c>
      <c r="B4" s="7">
        <v>9750</v>
      </c>
      <c r="C4" s="7">
        <v>229</v>
      </c>
      <c r="D4" s="7">
        <v>107690</v>
      </c>
      <c r="E4" s="7">
        <v>62629</v>
      </c>
      <c r="F4" s="7">
        <v>109485</v>
      </c>
    </row>
    <row r="5" spans="1:6" x14ac:dyDescent="0.25">
      <c r="A5" s="2">
        <v>43678</v>
      </c>
      <c r="B5" s="7">
        <v>9734</v>
      </c>
      <c r="C5" s="7">
        <v>229</v>
      </c>
      <c r="D5" s="7">
        <v>107453</v>
      </c>
      <c r="E5" s="7">
        <v>62474</v>
      </c>
      <c r="F5" s="7">
        <v>109164</v>
      </c>
    </row>
    <row r="6" spans="1:6" x14ac:dyDescent="0.25">
      <c r="A6" s="2">
        <v>43647</v>
      </c>
      <c r="B6" s="7">
        <v>9713</v>
      </c>
      <c r="C6" s="7">
        <v>229</v>
      </c>
      <c r="D6" s="7">
        <v>107209</v>
      </c>
      <c r="E6" s="7">
        <v>62336</v>
      </c>
      <c r="F6" s="7">
        <v>108927</v>
      </c>
    </row>
    <row r="7" spans="1:6" x14ac:dyDescent="0.25">
      <c r="A7" s="2">
        <v>43617</v>
      </c>
      <c r="B7" s="7">
        <v>9727</v>
      </c>
      <c r="C7" s="7">
        <v>229</v>
      </c>
      <c r="D7" s="7">
        <v>107130</v>
      </c>
      <c r="E7" s="7">
        <v>62318</v>
      </c>
      <c r="F7" s="7">
        <v>108747</v>
      </c>
    </row>
    <row r="8" spans="1:6" x14ac:dyDescent="0.25">
      <c r="A8" s="2">
        <v>43586</v>
      </c>
      <c r="B8" s="7">
        <v>9723</v>
      </c>
      <c r="C8" s="7">
        <v>227</v>
      </c>
      <c r="D8" s="7">
        <v>106981</v>
      </c>
      <c r="E8" s="7">
        <v>62213</v>
      </c>
      <c r="F8" s="7">
        <v>108460</v>
      </c>
    </row>
    <row r="9" spans="1:6" x14ac:dyDescent="0.25">
      <c r="A9" s="2">
        <v>43556</v>
      </c>
      <c r="B9" s="7">
        <v>9721</v>
      </c>
      <c r="C9" s="7">
        <v>227</v>
      </c>
      <c r="D9" s="7">
        <v>106778</v>
      </c>
      <c r="E9" s="7">
        <v>62122</v>
      </c>
      <c r="F9" s="7">
        <v>108227</v>
      </c>
    </row>
    <row r="10" spans="1:6" x14ac:dyDescent="0.25">
      <c r="A10" s="2">
        <v>43525</v>
      </c>
      <c r="B10" s="7">
        <v>9715</v>
      </c>
      <c r="C10" s="7">
        <v>227</v>
      </c>
      <c r="D10" s="7">
        <v>106683</v>
      </c>
      <c r="E10" s="7">
        <v>62121</v>
      </c>
      <c r="F10" s="7">
        <v>108085</v>
      </c>
    </row>
    <row r="11" spans="1:6" x14ac:dyDescent="0.25">
      <c r="A11" s="2">
        <v>43497</v>
      </c>
      <c r="B11" s="7">
        <v>9707</v>
      </c>
      <c r="C11" s="7">
        <v>229</v>
      </c>
      <c r="D11" s="7">
        <v>106338</v>
      </c>
      <c r="E11" s="7">
        <v>62004</v>
      </c>
      <c r="F11" s="7">
        <v>107836</v>
      </c>
    </row>
    <row r="12" spans="1:6" x14ac:dyDescent="0.25">
      <c r="A12" s="2">
        <v>43466</v>
      </c>
      <c r="B12" s="7">
        <v>9725</v>
      </c>
      <c r="C12" s="7">
        <v>229</v>
      </c>
      <c r="D12" s="7">
        <v>106299</v>
      </c>
      <c r="E12" s="7">
        <v>61962</v>
      </c>
      <c r="F12" s="7">
        <v>107767</v>
      </c>
    </row>
    <row r="13" spans="1:6" x14ac:dyDescent="0.25">
      <c r="A13" s="2">
        <v>43435</v>
      </c>
      <c r="B13" s="7">
        <v>9710</v>
      </c>
      <c r="C13" s="7">
        <v>229</v>
      </c>
      <c r="D13" s="7">
        <v>106358</v>
      </c>
      <c r="E13" s="7">
        <v>61991</v>
      </c>
      <c r="F13" s="7">
        <v>107697</v>
      </c>
    </row>
    <row r="14" spans="1:6" x14ac:dyDescent="0.25">
      <c r="A14" s="2">
        <v>43405</v>
      </c>
      <c r="B14" s="7">
        <v>9676</v>
      </c>
      <c r="C14" s="7">
        <v>229</v>
      </c>
      <c r="D14" s="7">
        <v>106249</v>
      </c>
      <c r="E14" s="7">
        <v>61912</v>
      </c>
      <c r="F14" s="7">
        <v>107637</v>
      </c>
    </row>
    <row r="15" spans="1:6" x14ac:dyDescent="0.25">
      <c r="A15" s="2">
        <v>43374</v>
      </c>
      <c r="B15" s="7">
        <v>9661</v>
      </c>
      <c r="C15" s="7">
        <v>229</v>
      </c>
      <c r="D15" s="7">
        <v>106080</v>
      </c>
      <c r="E15" s="7">
        <v>61804</v>
      </c>
      <c r="F15" s="7">
        <v>107264</v>
      </c>
    </row>
    <row r="16" spans="1:6" x14ac:dyDescent="0.25">
      <c r="A16" s="2">
        <v>43344</v>
      </c>
      <c r="B16" s="7">
        <v>9640</v>
      </c>
      <c r="C16" s="7">
        <v>230</v>
      </c>
      <c r="D16" s="7">
        <v>105792</v>
      </c>
      <c r="E16" s="7">
        <v>61688</v>
      </c>
      <c r="F16" s="7">
        <v>107051</v>
      </c>
    </row>
    <row r="17" spans="1:6" x14ac:dyDescent="0.25">
      <c r="A17" s="2">
        <v>43313</v>
      </c>
      <c r="B17" s="7">
        <v>9662</v>
      </c>
      <c r="C17" s="7">
        <v>230</v>
      </c>
      <c r="D17" s="7">
        <v>105721</v>
      </c>
      <c r="E17" s="7">
        <v>61659</v>
      </c>
      <c r="F17" s="7">
        <v>106917</v>
      </c>
    </row>
    <row r="18" spans="1:6" x14ac:dyDescent="0.25">
      <c r="A18" s="2">
        <v>43282</v>
      </c>
      <c r="B18" s="7">
        <v>9613</v>
      </c>
      <c r="C18" s="7">
        <v>230</v>
      </c>
      <c r="D18" s="7">
        <v>105303</v>
      </c>
      <c r="E18" s="7">
        <v>61464</v>
      </c>
      <c r="F18" s="7">
        <v>106617</v>
      </c>
    </row>
    <row r="19" spans="1:6" x14ac:dyDescent="0.25">
      <c r="A19" s="2">
        <v>43252</v>
      </c>
      <c r="B19" s="7">
        <v>9626</v>
      </c>
      <c r="C19" s="7">
        <v>230</v>
      </c>
      <c r="D19" s="7">
        <v>105207</v>
      </c>
      <c r="E19" s="7">
        <v>61463</v>
      </c>
      <c r="F19" s="7">
        <v>106460</v>
      </c>
    </row>
    <row r="20" spans="1:6" x14ac:dyDescent="0.25">
      <c r="A20" s="2">
        <v>43221</v>
      </c>
      <c r="B20" s="7">
        <v>9624</v>
      </c>
      <c r="C20" s="7">
        <v>230</v>
      </c>
      <c r="D20" s="7">
        <v>104978</v>
      </c>
      <c r="E20" s="7">
        <v>61236</v>
      </c>
      <c r="F20" s="7">
        <v>106328</v>
      </c>
    </row>
    <row r="21" spans="1:6" x14ac:dyDescent="0.25">
      <c r="A21" s="2">
        <v>43191</v>
      </c>
      <c r="B21" s="7">
        <v>9614</v>
      </c>
      <c r="C21" s="7">
        <v>229</v>
      </c>
      <c r="D21" s="7">
        <v>104684</v>
      </c>
      <c r="E21" s="7">
        <v>61008</v>
      </c>
      <c r="F21" s="7">
        <v>106127</v>
      </c>
    </row>
    <row r="22" spans="1:6" x14ac:dyDescent="0.25">
      <c r="A22" s="2">
        <v>43160</v>
      </c>
      <c r="B22" s="7">
        <v>9609</v>
      </c>
      <c r="C22" s="7">
        <v>229</v>
      </c>
      <c r="D22" s="7">
        <v>104587</v>
      </c>
      <c r="E22" s="7">
        <v>61037</v>
      </c>
      <c r="F22" s="7">
        <v>106074</v>
      </c>
    </row>
    <row r="23" spans="1:6" x14ac:dyDescent="0.25">
      <c r="A23" s="2">
        <v>43132</v>
      </c>
      <c r="B23" s="7">
        <v>9607</v>
      </c>
      <c r="C23" s="7">
        <v>228</v>
      </c>
      <c r="D23" s="7">
        <v>104556</v>
      </c>
      <c r="E23" s="7">
        <v>61009</v>
      </c>
      <c r="F23" s="7">
        <v>105925</v>
      </c>
    </row>
    <row r="24" spans="1:6" x14ac:dyDescent="0.25">
      <c r="A24" s="2">
        <v>43101</v>
      </c>
      <c r="B24" s="7">
        <v>9644</v>
      </c>
      <c r="C24" s="7">
        <v>228</v>
      </c>
      <c r="D24" s="7">
        <v>104557</v>
      </c>
      <c r="E24" s="7">
        <f>61015+1+23</f>
        <v>61039</v>
      </c>
      <c r="F24" s="7">
        <v>105850</v>
      </c>
    </row>
    <row r="25" spans="1:6" x14ac:dyDescent="0.25">
      <c r="A25" s="2">
        <v>43070</v>
      </c>
      <c r="B25" s="7">
        <v>9655</v>
      </c>
      <c r="C25" s="7">
        <v>228</v>
      </c>
      <c r="D25" s="7">
        <v>104465</v>
      </c>
      <c r="E25" s="7">
        <v>61074</v>
      </c>
      <c r="F25" s="7">
        <v>105676</v>
      </c>
    </row>
    <row r="26" spans="1:6" x14ac:dyDescent="0.25">
      <c r="A26" s="2">
        <v>43040</v>
      </c>
      <c r="B26" s="7">
        <v>9675</v>
      </c>
      <c r="C26" s="7">
        <v>227</v>
      </c>
      <c r="D26" s="7">
        <v>104569</v>
      </c>
      <c r="E26" s="7">
        <v>61151</v>
      </c>
      <c r="F26" s="7">
        <v>105750</v>
      </c>
    </row>
    <row r="27" spans="1:6" x14ac:dyDescent="0.25">
      <c r="A27" s="2">
        <v>43009</v>
      </c>
      <c r="B27" s="7">
        <v>9675</v>
      </c>
      <c r="C27" s="7">
        <v>229</v>
      </c>
      <c r="D27" s="7">
        <v>104621</v>
      </c>
      <c r="E27" s="7">
        <v>61107</v>
      </c>
      <c r="F27" s="7">
        <v>105353</v>
      </c>
    </row>
    <row r="28" spans="1:6" x14ac:dyDescent="0.25">
      <c r="A28" s="2">
        <v>42979</v>
      </c>
      <c r="B28" s="7">
        <v>9681</v>
      </c>
      <c r="C28" s="7">
        <v>229</v>
      </c>
      <c r="D28" s="7">
        <v>104589</v>
      </c>
      <c r="E28" s="7">
        <f>61076</f>
        <v>61076</v>
      </c>
      <c r="F28" s="7">
        <v>105148</v>
      </c>
    </row>
    <row r="29" spans="1:6" x14ac:dyDescent="0.25">
      <c r="A29" s="2">
        <v>42948</v>
      </c>
      <c r="B29" s="7">
        <v>9681</v>
      </c>
      <c r="C29" s="7">
        <v>228</v>
      </c>
      <c r="D29" s="7">
        <v>104480</v>
      </c>
      <c r="E29" s="7">
        <v>61013</v>
      </c>
      <c r="F29" s="7">
        <v>105033</v>
      </c>
    </row>
    <row r="30" spans="1:6" x14ac:dyDescent="0.25">
      <c r="A30" s="2">
        <v>42917</v>
      </c>
      <c r="B30" s="7">
        <v>9667</v>
      </c>
      <c r="C30" s="7">
        <v>227</v>
      </c>
      <c r="D30" s="7">
        <v>104272</v>
      </c>
      <c r="E30" s="7">
        <v>60938</v>
      </c>
      <c r="F30" s="7">
        <v>104699</v>
      </c>
    </row>
    <row r="31" spans="1:6" x14ac:dyDescent="0.25">
      <c r="A31" s="2">
        <v>42887</v>
      </c>
      <c r="B31" s="7">
        <v>9651</v>
      </c>
      <c r="C31" s="7">
        <v>228</v>
      </c>
      <c r="D31" s="7">
        <v>104085</v>
      </c>
      <c r="E31" s="7">
        <v>60797</v>
      </c>
      <c r="F31" s="7">
        <v>104361</v>
      </c>
    </row>
    <row r="32" spans="1:6" x14ac:dyDescent="0.25">
      <c r="A32" s="2">
        <v>42856</v>
      </c>
      <c r="B32" s="7">
        <v>9645</v>
      </c>
      <c r="C32" s="7">
        <v>227</v>
      </c>
      <c r="D32" s="7">
        <v>103926</v>
      </c>
      <c r="E32" s="7">
        <v>60688</v>
      </c>
      <c r="F32" s="7">
        <v>104202</v>
      </c>
    </row>
    <row r="33" spans="1:6" x14ac:dyDescent="0.25">
      <c r="A33" s="2">
        <v>42826</v>
      </c>
      <c r="B33" s="7">
        <v>9656</v>
      </c>
      <c r="C33" s="7">
        <v>228</v>
      </c>
      <c r="D33" s="7">
        <v>103674</v>
      </c>
      <c r="E33" s="7">
        <v>60473</v>
      </c>
      <c r="F33" s="7">
        <v>103889</v>
      </c>
    </row>
    <row r="34" spans="1:6" x14ac:dyDescent="0.25">
      <c r="A34" s="2">
        <v>42795</v>
      </c>
      <c r="B34" s="7">
        <v>9663</v>
      </c>
      <c r="C34" s="7">
        <v>225</v>
      </c>
      <c r="D34" s="7">
        <v>103490</v>
      </c>
      <c r="E34" s="7">
        <v>60415</v>
      </c>
      <c r="F34" s="7">
        <v>103634</v>
      </c>
    </row>
    <row r="35" spans="1:6" x14ac:dyDescent="0.25">
      <c r="A35" s="2">
        <v>42767</v>
      </c>
      <c r="B35" s="7">
        <v>9641</v>
      </c>
      <c r="C35" s="7">
        <v>227</v>
      </c>
      <c r="D35" s="7">
        <v>103308</v>
      </c>
      <c r="E35" s="7">
        <v>60319</v>
      </c>
      <c r="F35" s="7">
        <v>103347</v>
      </c>
    </row>
    <row r="36" spans="1:6" x14ac:dyDescent="0.25">
      <c r="A36" s="2">
        <v>42736</v>
      </c>
      <c r="B36" s="7">
        <v>9653</v>
      </c>
      <c r="C36" s="7">
        <v>227</v>
      </c>
      <c r="D36" s="7">
        <v>103273</v>
      </c>
      <c r="E36" s="7">
        <v>60378</v>
      </c>
      <c r="F36" s="7">
        <v>103129</v>
      </c>
    </row>
    <row r="37" spans="1:6" x14ac:dyDescent="0.25">
      <c r="A37" s="2">
        <v>42705</v>
      </c>
      <c r="B37" s="7">
        <v>9685</v>
      </c>
      <c r="C37" s="7">
        <v>226</v>
      </c>
      <c r="D37" s="7">
        <v>103415</v>
      </c>
      <c r="E37" s="7">
        <v>60411</v>
      </c>
      <c r="F37" s="7">
        <v>103041</v>
      </c>
    </row>
    <row r="38" spans="1:6" x14ac:dyDescent="0.25">
      <c r="A38" s="2">
        <v>42675</v>
      </c>
      <c r="B38" s="7">
        <v>9668</v>
      </c>
      <c r="C38" s="7">
        <v>226</v>
      </c>
      <c r="D38" s="7">
        <v>103377</v>
      </c>
      <c r="E38" s="7">
        <v>60409</v>
      </c>
      <c r="F38" s="7">
        <v>102930</v>
      </c>
    </row>
    <row r="39" spans="1:6" x14ac:dyDescent="0.25">
      <c r="A39" s="2">
        <v>42644</v>
      </c>
      <c r="B39" s="7">
        <v>9697</v>
      </c>
      <c r="C39" s="7">
        <v>225</v>
      </c>
      <c r="D39" s="7">
        <v>103459</v>
      </c>
      <c r="E39" s="7">
        <v>60437</v>
      </c>
      <c r="F39" s="7">
        <v>102692</v>
      </c>
    </row>
    <row r="40" spans="1:6" x14ac:dyDescent="0.25">
      <c r="A40" s="2">
        <v>42614</v>
      </c>
      <c r="B40" s="7">
        <v>9711</v>
      </c>
      <c r="C40" s="7">
        <v>226</v>
      </c>
      <c r="D40" s="7">
        <v>103355</v>
      </c>
      <c r="E40" s="7">
        <v>60426</v>
      </c>
      <c r="F40" s="7">
        <v>102395</v>
      </c>
    </row>
    <row r="41" spans="1:6" x14ac:dyDescent="0.25">
      <c r="A41" s="2">
        <v>42583</v>
      </c>
      <c r="B41" s="7">
        <v>9656</v>
      </c>
      <c r="C41" s="7">
        <v>226</v>
      </c>
      <c r="D41" s="7">
        <v>103133</v>
      </c>
      <c r="E41" s="7">
        <v>60452</v>
      </c>
      <c r="F41" s="7">
        <v>102117</v>
      </c>
    </row>
    <row r="42" spans="1:6" x14ac:dyDescent="0.25">
      <c r="A42" s="2">
        <v>42552</v>
      </c>
      <c r="B42" s="7">
        <v>9679</v>
      </c>
      <c r="C42" s="7">
        <v>226</v>
      </c>
      <c r="D42" s="7">
        <v>103009</v>
      </c>
      <c r="E42" s="7">
        <v>60404</v>
      </c>
      <c r="F42" s="7">
        <v>101761</v>
      </c>
    </row>
    <row r="43" spans="1:6" x14ac:dyDescent="0.25">
      <c r="A43" s="2">
        <v>42522</v>
      </c>
      <c r="B43" s="7">
        <v>9674</v>
      </c>
      <c r="C43" s="7">
        <v>226</v>
      </c>
      <c r="D43" s="7">
        <v>102827</v>
      </c>
      <c r="E43" s="7">
        <v>60337</v>
      </c>
      <c r="F43" s="7">
        <v>101561</v>
      </c>
    </row>
    <row r="44" spans="1:6" x14ac:dyDescent="0.25">
      <c r="A44" s="2">
        <v>42491</v>
      </c>
      <c r="B44" s="7">
        <v>9687</v>
      </c>
      <c r="C44" s="7">
        <v>224</v>
      </c>
      <c r="D44" s="7">
        <v>102673</v>
      </c>
      <c r="E44" s="7">
        <v>60276</v>
      </c>
      <c r="F44" s="7">
        <v>101292</v>
      </c>
    </row>
    <row r="45" spans="1:6" x14ac:dyDescent="0.25">
      <c r="A45" s="2">
        <v>42461</v>
      </c>
      <c r="B45" s="7">
        <v>9675</v>
      </c>
      <c r="C45" s="7">
        <v>219</v>
      </c>
      <c r="D45" s="7">
        <v>102490</v>
      </c>
      <c r="E45" s="7"/>
      <c r="F45" s="7">
        <v>161042</v>
      </c>
    </row>
    <row r="46" spans="1:6" x14ac:dyDescent="0.25">
      <c r="A46" s="2">
        <v>42430</v>
      </c>
      <c r="B46" s="7">
        <v>9634</v>
      </c>
      <c r="C46" s="7">
        <v>221</v>
      </c>
      <c r="D46" s="7">
        <v>102086</v>
      </c>
      <c r="E46" s="7"/>
      <c r="F46" s="7">
        <v>159801</v>
      </c>
    </row>
    <row r="47" spans="1:6" x14ac:dyDescent="0.25">
      <c r="A47" s="2">
        <v>42401</v>
      </c>
      <c r="B47" s="7">
        <v>9630</v>
      </c>
      <c r="C47" s="7">
        <v>222</v>
      </c>
      <c r="D47" s="7">
        <v>101852</v>
      </c>
      <c r="E47" s="7"/>
      <c r="F47" s="7">
        <v>159260</v>
      </c>
    </row>
    <row r="48" spans="1:6" x14ac:dyDescent="0.25">
      <c r="A48" s="2">
        <v>42370</v>
      </c>
      <c r="B48" s="7">
        <v>9642</v>
      </c>
      <c r="C48" s="7">
        <v>222</v>
      </c>
      <c r="D48" s="7">
        <v>101746</v>
      </c>
      <c r="E48" s="7"/>
      <c r="F48" s="7">
        <v>158793</v>
      </c>
    </row>
    <row r="49" spans="1:6" x14ac:dyDescent="0.25">
      <c r="A49" s="2">
        <v>42339</v>
      </c>
      <c r="B49" s="7">
        <v>9637</v>
      </c>
      <c r="C49" s="7">
        <v>222</v>
      </c>
      <c r="D49" s="7">
        <v>101880</v>
      </c>
      <c r="E49" s="7"/>
      <c r="F49" s="7">
        <v>158670</v>
      </c>
    </row>
    <row r="50" spans="1:6" x14ac:dyDescent="0.25">
      <c r="A50" s="2">
        <v>42309</v>
      </c>
      <c r="B50" s="7">
        <v>9654</v>
      </c>
      <c r="C50" s="7">
        <v>219</v>
      </c>
      <c r="D50" s="7">
        <v>101597</v>
      </c>
      <c r="E50" s="7"/>
      <c r="F50" s="7">
        <v>158513</v>
      </c>
    </row>
    <row r="51" spans="1:6" x14ac:dyDescent="0.25">
      <c r="A51" s="2">
        <v>42278</v>
      </c>
      <c r="B51" s="7">
        <v>9649</v>
      </c>
      <c r="C51" s="7">
        <v>219</v>
      </c>
      <c r="D51" s="7">
        <v>101712</v>
      </c>
      <c r="E51" s="7"/>
      <c r="F51" s="7">
        <v>158292</v>
      </c>
    </row>
    <row r="52" spans="1:6" x14ac:dyDescent="0.25">
      <c r="A52" s="2">
        <v>42248</v>
      </c>
      <c r="B52" s="7">
        <v>9649</v>
      </c>
      <c r="C52" s="7">
        <v>219</v>
      </c>
      <c r="D52" s="7">
        <v>101637</v>
      </c>
      <c r="E52" s="7"/>
      <c r="F52" s="7">
        <v>158037</v>
      </c>
    </row>
    <row r="53" spans="1:6" x14ac:dyDescent="0.25">
      <c r="A53" s="2">
        <v>42217</v>
      </c>
      <c r="B53" s="7">
        <v>9657</v>
      </c>
      <c r="C53" s="7">
        <v>220</v>
      </c>
      <c r="D53" s="7">
        <v>101579</v>
      </c>
      <c r="E53" s="7"/>
      <c r="F53" s="7">
        <v>157776</v>
      </c>
    </row>
    <row r="54" spans="1:6" x14ac:dyDescent="0.25">
      <c r="A54" s="2">
        <v>42186</v>
      </c>
      <c r="B54" s="7">
        <v>9668</v>
      </c>
      <c r="C54" s="7">
        <v>219</v>
      </c>
      <c r="D54" s="7">
        <v>101209</v>
      </c>
      <c r="E54" s="7"/>
      <c r="F54" s="7">
        <v>156991</v>
      </c>
    </row>
    <row r="55" spans="1:6" x14ac:dyDescent="0.25">
      <c r="A55" s="2">
        <v>42156</v>
      </c>
      <c r="B55" s="7">
        <v>9672</v>
      </c>
      <c r="C55" s="7">
        <v>218</v>
      </c>
      <c r="D55" s="7">
        <v>101036</v>
      </c>
      <c r="E55" s="7"/>
      <c r="F55" s="7">
        <v>156178</v>
      </c>
    </row>
    <row r="56" spans="1:6" x14ac:dyDescent="0.25">
      <c r="A56" s="2">
        <v>42125</v>
      </c>
      <c r="B56" s="7">
        <v>9676</v>
      </c>
      <c r="C56" s="7">
        <v>218</v>
      </c>
      <c r="D56" s="7">
        <v>100977</v>
      </c>
      <c r="E56" s="7"/>
      <c r="F56" s="7">
        <v>155935</v>
      </c>
    </row>
    <row r="57" spans="1:6" x14ac:dyDescent="0.25">
      <c r="A57" s="2">
        <v>42095</v>
      </c>
      <c r="B57" s="7">
        <v>9675</v>
      </c>
      <c r="C57" s="7">
        <v>218</v>
      </c>
      <c r="D57" s="7">
        <v>100897</v>
      </c>
      <c r="E57" s="7"/>
      <c r="F57" s="7">
        <v>155677</v>
      </c>
    </row>
    <row r="58" spans="1:6" x14ac:dyDescent="0.25">
      <c r="A58" s="2">
        <v>42064</v>
      </c>
      <c r="B58" s="7">
        <v>9684</v>
      </c>
      <c r="C58" s="7">
        <v>218</v>
      </c>
      <c r="D58" s="7">
        <v>100897</v>
      </c>
      <c r="E58" s="7"/>
      <c r="F58" s="7">
        <v>155729</v>
      </c>
    </row>
    <row r="59" spans="1:6" x14ac:dyDescent="0.25">
      <c r="A59" s="2">
        <v>42036</v>
      </c>
      <c r="B59" s="7">
        <v>9679</v>
      </c>
      <c r="C59" s="7">
        <v>218</v>
      </c>
      <c r="D59" s="7">
        <v>100943</v>
      </c>
      <c r="E59" s="7"/>
      <c r="F59" s="7">
        <v>155705</v>
      </c>
    </row>
    <row r="60" spans="1:6" x14ac:dyDescent="0.25">
      <c r="A60" s="2">
        <v>42005</v>
      </c>
      <c r="B60" s="7">
        <v>9696</v>
      </c>
      <c r="C60" s="7">
        <v>219</v>
      </c>
      <c r="D60" s="7">
        <v>101012</v>
      </c>
      <c r="E60" s="7"/>
      <c r="F60" s="7">
        <v>155696</v>
      </c>
    </row>
    <row r="61" spans="1:6" x14ac:dyDescent="0.25">
      <c r="A61" s="2">
        <v>41974</v>
      </c>
      <c r="B61" s="7">
        <v>9700</v>
      </c>
      <c r="C61" s="7">
        <v>218</v>
      </c>
      <c r="D61" s="7">
        <v>101081</v>
      </c>
      <c r="E61" s="7"/>
      <c r="F61" s="7">
        <v>155762</v>
      </c>
    </row>
    <row r="62" spans="1:6" x14ac:dyDescent="0.25">
      <c r="A62" s="2">
        <v>41944</v>
      </c>
      <c r="B62" s="7">
        <v>9715</v>
      </c>
      <c r="C62" s="7">
        <v>217</v>
      </c>
      <c r="D62" s="7">
        <v>100612</v>
      </c>
      <c r="E62" s="7"/>
      <c r="F62" s="7">
        <v>155381</v>
      </c>
    </row>
    <row r="63" spans="1:6" x14ac:dyDescent="0.25">
      <c r="A63" s="2">
        <v>41913</v>
      </c>
      <c r="B63" s="7">
        <v>9645</v>
      </c>
      <c r="C63" s="7">
        <v>217</v>
      </c>
      <c r="D63" s="7">
        <v>100562</v>
      </c>
      <c r="E63" s="7"/>
      <c r="F63" s="7">
        <v>155334</v>
      </c>
    </row>
    <row r="64" spans="1:6" x14ac:dyDescent="0.25">
      <c r="A64" s="2">
        <v>41883</v>
      </c>
      <c r="B64" s="7">
        <v>9646</v>
      </c>
      <c r="C64" s="7">
        <v>217</v>
      </c>
      <c r="D64" s="7">
        <v>100613</v>
      </c>
      <c r="E64" s="7"/>
      <c r="F64" s="7">
        <v>155403</v>
      </c>
    </row>
    <row r="65" spans="1:6" x14ac:dyDescent="0.25">
      <c r="A65" s="2">
        <v>41852</v>
      </c>
      <c r="B65" s="7">
        <v>9658</v>
      </c>
      <c r="C65" s="7">
        <v>215</v>
      </c>
      <c r="D65" s="7">
        <v>100487</v>
      </c>
      <c r="E65" s="7"/>
      <c r="F65" s="7">
        <v>154614</v>
      </c>
    </row>
    <row r="66" spans="1:6" x14ac:dyDescent="0.25">
      <c r="A66" s="2">
        <v>41821</v>
      </c>
      <c r="B66" s="7">
        <v>9646</v>
      </c>
      <c r="C66" s="7">
        <v>215</v>
      </c>
      <c r="D66" s="7">
        <v>100450</v>
      </c>
      <c r="E66" s="7"/>
      <c r="F66" s="7">
        <v>154113</v>
      </c>
    </row>
    <row r="67" spans="1:6" x14ac:dyDescent="0.25">
      <c r="A67" s="2">
        <v>41791</v>
      </c>
      <c r="B67" s="7">
        <v>9646</v>
      </c>
      <c r="C67" s="7">
        <v>216</v>
      </c>
      <c r="D67" s="7">
        <v>100231</v>
      </c>
      <c r="E67" s="7"/>
      <c r="F67" s="7">
        <v>153726</v>
      </c>
    </row>
    <row r="68" spans="1:6" x14ac:dyDescent="0.25">
      <c r="A68" s="2">
        <v>41760</v>
      </c>
      <c r="B68" s="7">
        <v>9623</v>
      </c>
      <c r="C68" s="7">
        <v>216</v>
      </c>
      <c r="D68" s="7">
        <v>100276</v>
      </c>
      <c r="E68" s="7"/>
      <c r="F68" s="7">
        <v>153718</v>
      </c>
    </row>
    <row r="69" spans="1:6" x14ac:dyDescent="0.25">
      <c r="A69" s="2">
        <v>41730</v>
      </c>
      <c r="B69" s="7">
        <v>9605</v>
      </c>
      <c r="C69" s="7">
        <v>217</v>
      </c>
      <c r="D69" s="7">
        <v>100485</v>
      </c>
      <c r="E69" s="7"/>
      <c r="F69" s="7">
        <v>154153</v>
      </c>
    </row>
    <row r="70" spans="1:6" x14ac:dyDescent="0.25">
      <c r="A70" s="2">
        <v>41699</v>
      </c>
      <c r="B70" s="7">
        <v>9654</v>
      </c>
      <c r="C70" s="7">
        <v>216</v>
      </c>
      <c r="D70" s="7">
        <v>100653</v>
      </c>
      <c r="E70" s="7"/>
      <c r="F70" s="7">
        <v>154313</v>
      </c>
    </row>
    <row r="71" spans="1:6" x14ac:dyDescent="0.25">
      <c r="A71" s="2">
        <v>41671</v>
      </c>
      <c r="B71" s="7">
        <v>9659</v>
      </c>
      <c r="C71" s="7">
        <v>216</v>
      </c>
      <c r="D71" s="7">
        <v>100524</v>
      </c>
      <c r="E71" s="7"/>
      <c r="F71" s="7">
        <v>154044</v>
      </c>
    </row>
    <row r="72" spans="1:6" x14ac:dyDescent="0.25">
      <c r="A72" s="2">
        <v>41640</v>
      </c>
      <c r="B72" s="7">
        <v>9681</v>
      </c>
      <c r="C72" s="7">
        <v>215</v>
      </c>
      <c r="D72" s="7">
        <v>100682</v>
      </c>
      <c r="E72" s="7"/>
      <c r="F72" s="7">
        <v>154346</v>
      </c>
    </row>
    <row r="73" spans="1:6" x14ac:dyDescent="0.25">
      <c r="A73" s="2">
        <v>41609</v>
      </c>
      <c r="B73" s="7">
        <v>9714</v>
      </c>
      <c r="C73" s="7">
        <v>215</v>
      </c>
      <c r="D73" s="7">
        <v>100766</v>
      </c>
      <c r="E73" s="7"/>
      <c r="F73" s="7">
        <v>153790</v>
      </c>
    </row>
    <row r="74" spans="1:6" x14ac:dyDescent="0.25">
      <c r="A74" s="2">
        <v>41579</v>
      </c>
      <c r="B74" s="7">
        <v>9738</v>
      </c>
      <c r="C74" s="7">
        <v>215</v>
      </c>
      <c r="D74" s="7">
        <v>100901</v>
      </c>
      <c r="E74" s="7"/>
      <c r="F74" s="7">
        <v>153624</v>
      </c>
    </row>
    <row r="75" spans="1:6" x14ac:dyDescent="0.25">
      <c r="A75" s="2">
        <v>41548</v>
      </c>
      <c r="B75" s="7">
        <v>9685</v>
      </c>
      <c r="C75" s="7">
        <v>215</v>
      </c>
      <c r="D75" s="7">
        <v>100937</v>
      </c>
      <c r="E75" s="7"/>
      <c r="F75" s="7">
        <v>153462</v>
      </c>
    </row>
    <row r="76" spans="1:6" x14ac:dyDescent="0.25">
      <c r="A76" s="2">
        <v>41518</v>
      </c>
      <c r="B76" s="7">
        <v>9697</v>
      </c>
      <c r="C76" s="7"/>
      <c r="D76" s="7">
        <v>100991</v>
      </c>
      <c r="E76" s="7"/>
      <c r="F76" s="7">
        <v>153439</v>
      </c>
    </row>
    <row r="77" spans="1:6" x14ac:dyDescent="0.25">
      <c r="A77" s="2">
        <v>41487</v>
      </c>
      <c r="B77" s="7">
        <v>9706</v>
      </c>
      <c r="C77" s="7"/>
      <c r="D77" s="7">
        <v>100940</v>
      </c>
      <c r="E77" s="7"/>
      <c r="F77" s="7">
        <v>153235</v>
      </c>
    </row>
    <row r="78" spans="1:6" x14ac:dyDescent="0.25">
      <c r="A78" s="2">
        <v>41456</v>
      </c>
      <c r="B78" s="7">
        <v>9724</v>
      </c>
      <c r="C78" s="7"/>
      <c r="D78" s="7">
        <v>100983</v>
      </c>
      <c r="E78" s="7"/>
      <c r="F78" s="7">
        <v>152905</v>
      </c>
    </row>
    <row r="79" spans="1:6" x14ac:dyDescent="0.25">
      <c r="A79" s="2">
        <v>41426</v>
      </c>
      <c r="B79" s="7">
        <v>9734</v>
      </c>
      <c r="C79" s="7"/>
      <c r="D79" s="7">
        <v>100887</v>
      </c>
      <c r="E79" s="7"/>
      <c r="F79" s="7">
        <v>152643</v>
      </c>
    </row>
    <row r="80" spans="1:6" x14ac:dyDescent="0.25">
      <c r="A80" s="2">
        <v>41395</v>
      </c>
      <c r="B80" s="7">
        <v>9741</v>
      </c>
      <c r="C80" s="7"/>
      <c r="D80" s="7">
        <v>100758</v>
      </c>
      <c r="E80" s="7"/>
      <c r="F80" s="7">
        <v>152256</v>
      </c>
    </row>
    <row r="81" spans="1:6" x14ac:dyDescent="0.25">
      <c r="A81" s="2">
        <v>41365</v>
      </c>
      <c r="B81" s="7">
        <v>9757</v>
      </c>
      <c r="C81" s="7"/>
      <c r="D81" s="7">
        <v>100490</v>
      </c>
      <c r="E81" s="7"/>
      <c r="F81" s="7">
        <v>151866</v>
      </c>
    </row>
    <row r="82" spans="1:6" x14ac:dyDescent="0.25">
      <c r="A82" s="2">
        <v>41334</v>
      </c>
      <c r="B82" s="7">
        <v>9719</v>
      </c>
      <c r="C82" s="7"/>
      <c r="D82" s="7">
        <v>100236</v>
      </c>
      <c r="E82" s="7"/>
      <c r="F82" s="7">
        <v>151618</v>
      </c>
    </row>
    <row r="83" spans="1:6" x14ac:dyDescent="0.25">
      <c r="A83" s="2">
        <v>41306</v>
      </c>
      <c r="B83" s="7">
        <v>9750</v>
      </c>
      <c r="C83" s="7"/>
      <c r="D83" s="7">
        <v>100119</v>
      </c>
      <c r="E83" s="7"/>
      <c r="F83" s="7">
        <v>151366</v>
      </c>
    </row>
    <row r="84" spans="1:6" x14ac:dyDescent="0.25">
      <c r="A84" s="2">
        <v>41275</v>
      </c>
      <c r="B84" s="7">
        <v>9763</v>
      </c>
      <c r="C84" s="7"/>
      <c r="D84" s="7">
        <v>100050</v>
      </c>
      <c r="E84" s="7"/>
      <c r="F84" s="7">
        <v>151174</v>
      </c>
    </row>
    <row r="85" spans="1:6" x14ac:dyDescent="0.25">
      <c r="A85" s="2">
        <v>41244</v>
      </c>
      <c r="B85" s="7">
        <v>9779</v>
      </c>
      <c r="C85" s="7"/>
      <c r="D85" s="7">
        <v>100057</v>
      </c>
      <c r="E85" s="7"/>
      <c r="F85" s="7">
        <v>150970</v>
      </c>
    </row>
    <row r="86" spans="1:6" x14ac:dyDescent="0.25">
      <c r="A86" s="2">
        <v>41214</v>
      </c>
      <c r="B86" s="7">
        <v>9792</v>
      </c>
      <c r="C86" s="7"/>
      <c r="D86" s="7">
        <v>100254</v>
      </c>
      <c r="E86" s="7"/>
      <c r="F86" s="7">
        <v>151070</v>
      </c>
    </row>
    <row r="87" spans="1:6" x14ac:dyDescent="0.25">
      <c r="A87" s="2">
        <v>41183</v>
      </c>
      <c r="B87" s="7">
        <v>9804</v>
      </c>
      <c r="C87" s="7"/>
      <c r="D87" s="7">
        <v>100385</v>
      </c>
      <c r="E87" s="7"/>
      <c r="F87" s="7">
        <v>151036</v>
      </c>
    </row>
    <row r="88" spans="1:6" x14ac:dyDescent="0.25">
      <c r="A88" s="2">
        <v>41153</v>
      </c>
      <c r="B88" s="7">
        <v>9835</v>
      </c>
      <c r="C88" s="7"/>
      <c r="D88" s="7">
        <v>100418</v>
      </c>
      <c r="E88" s="7"/>
      <c r="F88" s="7">
        <v>150848</v>
      </c>
    </row>
    <row r="89" spans="1:6" x14ac:dyDescent="0.25">
      <c r="A89" s="2">
        <v>41122</v>
      </c>
      <c r="B89" s="7">
        <v>9827</v>
      </c>
      <c r="C89" s="7"/>
      <c r="D89" s="7">
        <v>100401</v>
      </c>
      <c r="E89" s="7"/>
      <c r="F89" s="7">
        <v>150719</v>
      </c>
    </row>
    <row r="90" spans="1:6" x14ac:dyDescent="0.25">
      <c r="A90" s="2">
        <v>41091</v>
      </c>
      <c r="B90" s="7">
        <v>9821</v>
      </c>
      <c r="C90" s="7"/>
      <c r="D90" s="7">
        <v>100326</v>
      </c>
      <c r="E90" s="7"/>
      <c r="F90" s="7">
        <v>150412</v>
      </c>
    </row>
    <row r="91" spans="1:6" x14ac:dyDescent="0.25">
      <c r="A91" s="2">
        <v>41061</v>
      </c>
      <c r="B91" s="7">
        <v>9817</v>
      </c>
      <c r="C91" s="7"/>
      <c r="D91" s="7">
        <v>100105</v>
      </c>
      <c r="E91" s="7"/>
      <c r="F91" s="7">
        <v>149938</v>
      </c>
    </row>
    <row r="92" spans="1:6" x14ac:dyDescent="0.25">
      <c r="A92" s="2">
        <v>41030</v>
      </c>
      <c r="B92" s="7">
        <v>9815</v>
      </c>
      <c r="C92" s="7"/>
      <c r="D92" s="7">
        <v>100020</v>
      </c>
      <c r="E92" s="7"/>
      <c r="F92" s="7">
        <v>149691</v>
      </c>
    </row>
    <row r="93" spans="1:6" x14ac:dyDescent="0.25">
      <c r="A93" s="2">
        <v>41000</v>
      </c>
      <c r="B93" s="7">
        <v>9769</v>
      </c>
      <c r="C93" s="7"/>
      <c r="D93" s="7">
        <v>99661</v>
      </c>
      <c r="E93" s="7"/>
      <c r="F93" s="7">
        <v>149168</v>
      </c>
    </row>
    <row r="94" spans="1:6" x14ac:dyDescent="0.25">
      <c r="A94" s="2">
        <v>40969</v>
      </c>
      <c r="B94" s="7">
        <v>9766</v>
      </c>
      <c r="C94" s="7"/>
      <c r="D94" s="7">
        <v>99638</v>
      </c>
      <c r="E94" s="7"/>
      <c r="F94" s="7">
        <v>148985</v>
      </c>
    </row>
    <row r="95" spans="1:6" x14ac:dyDescent="0.25">
      <c r="A95" s="2">
        <v>40940</v>
      </c>
      <c r="B95" s="7">
        <v>9798</v>
      </c>
      <c r="C95" s="7"/>
      <c r="D95" s="7">
        <v>99645</v>
      </c>
      <c r="E95" s="7"/>
      <c r="F95" s="7">
        <v>148918</v>
      </c>
    </row>
    <row r="96" spans="1:6" x14ac:dyDescent="0.25">
      <c r="A96" s="2">
        <v>40909</v>
      </c>
      <c r="B96" s="7">
        <v>9794</v>
      </c>
      <c r="C96" s="7"/>
      <c r="D96" s="7">
        <v>99450</v>
      </c>
      <c r="E96" s="7"/>
      <c r="F96" s="7">
        <v>148772</v>
      </c>
    </row>
    <row r="97" spans="1:6" x14ac:dyDescent="0.25">
      <c r="A97" s="2">
        <v>40878</v>
      </c>
      <c r="B97" s="7">
        <v>9817</v>
      </c>
      <c r="C97" s="7"/>
      <c r="D97" s="7">
        <v>99673</v>
      </c>
      <c r="E97" s="7"/>
      <c r="F97" s="7">
        <v>148690</v>
      </c>
    </row>
    <row r="98" spans="1:6" x14ac:dyDescent="0.25">
      <c r="A98" s="2">
        <v>40848</v>
      </c>
      <c r="B98" s="7">
        <v>9808</v>
      </c>
      <c r="C98" s="7"/>
      <c r="D98" s="7">
        <v>99659</v>
      </c>
      <c r="E98" s="7"/>
      <c r="F98" s="7">
        <v>148664</v>
      </c>
    </row>
    <row r="99" spans="1:6" x14ac:dyDescent="0.25">
      <c r="A99" s="2">
        <v>40817</v>
      </c>
      <c r="B99" s="7">
        <v>9851</v>
      </c>
      <c r="C99" s="7"/>
      <c r="D99" s="7">
        <v>99826</v>
      </c>
      <c r="E99" s="7"/>
      <c r="F99" s="7">
        <v>148628</v>
      </c>
    </row>
    <row r="100" spans="1:6" x14ac:dyDescent="0.25">
      <c r="A100" s="2">
        <v>40787</v>
      </c>
      <c r="B100" s="7">
        <v>9849</v>
      </c>
      <c r="C100" s="7"/>
      <c r="D100" s="7">
        <v>99811</v>
      </c>
      <c r="E100" s="7"/>
      <c r="F100" s="7">
        <v>148668</v>
      </c>
    </row>
    <row r="101" spans="1:6" x14ac:dyDescent="0.25">
      <c r="A101" s="2">
        <v>40756</v>
      </c>
      <c r="B101" s="7">
        <v>9849</v>
      </c>
      <c r="C101" s="7"/>
      <c r="D101" s="7">
        <v>99826</v>
      </c>
      <c r="E101" s="7"/>
      <c r="F101" s="7">
        <v>148408</v>
      </c>
    </row>
    <row r="102" spans="1:6" x14ac:dyDescent="0.25">
      <c r="A102" s="2">
        <v>40725</v>
      </c>
      <c r="B102" s="7">
        <v>9861</v>
      </c>
      <c r="C102" s="7"/>
      <c r="D102" s="7">
        <v>99743</v>
      </c>
      <c r="E102" s="7"/>
      <c r="F102" s="7">
        <v>148125</v>
      </c>
    </row>
    <row r="103" spans="1:6" x14ac:dyDescent="0.25">
      <c r="A103" s="2">
        <v>40695</v>
      </c>
      <c r="B103" s="7">
        <v>9852</v>
      </c>
      <c r="C103" s="7"/>
      <c r="D103" s="7">
        <v>99726</v>
      </c>
      <c r="E103" s="7"/>
      <c r="F103" s="7">
        <v>147998</v>
      </c>
    </row>
    <row r="104" spans="1:6" x14ac:dyDescent="0.25">
      <c r="A104" s="2">
        <v>40664</v>
      </c>
      <c r="B104" s="7">
        <v>9858</v>
      </c>
      <c r="C104" s="7"/>
      <c r="D104" s="7">
        <v>99705</v>
      </c>
      <c r="E104" s="7"/>
      <c r="F104" s="7">
        <v>147712</v>
      </c>
    </row>
    <row r="105" spans="1:6" x14ac:dyDescent="0.25">
      <c r="A105" s="2">
        <v>40634</v>
      </c>
      <c r="B105" s="7">
        <v>9855</v>
      </c>
      <c r="C105" s="7"/>
      <c r="D105" s="7">
        <v>99632</v>
      </c>
      <c r="E105" s="7"/>
      <c r="F105" s="7">
        <v>147511</v>
      </c>
    </row>
    <row r="106" spans="1:6" x14ac:dyDescent="0.25">
      <c r="A106" s="2">
        <v>40603</v>
      </c>
      <c r="B106" s="7">
        <v>9849</v>
      </c>
      <c r="C106" s="7"/>
      <c r="D106" s="7">
        <v>99414</v>
      </c>
      <c r="E106" s="7"/>
      <c r="F106" s="7">
        <v>147281</v>
      </c>
    </row>
    <row r="107" spans="1:6" x14ac:dyDescent="0.25">
      <c r="A107" s="2">
        <v>40575</v>
      </c>
      <c r="B107" s="7">
        <v>9835</v>
      </c>
      <c r="C107" s="7"/>
      <c r="D107" s="7">
        <v>98459</v>
      </c>
      <c r="E107" s="7"/>
      <c r="F107" s="7">
        <v>147061</v>
      </c>
    </row>
    <row r="108" spans="1:6" x14ac:dyDescent="0.25">
      <c r="A108" s="2">
        <v>40544</v>
      </c>
      <c r="B108" s="7">
        <v>9856</v>
      </c>
      <c r="C108" s="7"/>
      <c r="D108" s="7">
        <v>98442</v>
      </c>
      <c r="E108" s="7"/>
      <c r="F108" s="7">
        <v>146909</v>
      </c>
    </row>
    <row r="109" spans="1:6" x14ac:dyDescent="0.25">
      <c r="A109" s="2">
        <v>40513</v>
      </c>
      <c r="B109" s="7">
        <v>9861</v>
      </c>
      <c r="C109" s="7"/>
      <c r="D109" s="7">
        <v>98415</v>
      </c>
      <c r="E109" s="7"/>
      <c r="F109" s="7">
        <v>146759</v>
      </c>
    </row>
    <row r="110" spans="1:6" x14ac:dyDescent="0.25">
      <c r="A110" s="2">
        <v>40483</v>
      </c>
      <c r="B110" s="7">
        <v>9896</v>
      </c>
      <c r="C110" s="7"/>
      <c r="D110" s="7">
        <v>98691</v>
      </c>
      <c r="E110" s="7"/>
      <c r="F110" s="7">
        <v>146876</v>
      </c>
    </row>
    <row r="111" spans="1:6" x14ac:dyDescent="0.25">
      <c r="A111" s="2">
        <v>40452</v>
      </c>
      <c r="B111" s="7">
        <v>9918</v>
      </c>
      <c r="C111" s="7"/>
      <c r="D111" s="7">
        <v>98748</v>
      </c>
      <c r="E111" s="7"/>
      <c r="F111" s="7">
        <v>146781</v>
      </c>
    </row>
    <row r="112" spans="1:6" x14ac:dyDescent="0.25">
      <c r="A112" s="2">
        <v>40422</v>
      </c>
      <c r="B112" s="7">
        <v>9903</v>
      </c>
      <c r="C112" s="7"/>
      <c r="D112" s="7">
        <v>98874</v>
      </c>
      <c r="E112" s="7"/>
      <c r="F112" s="7">
        <v>146918</v>
      </c>
    </row>
    <row r="113" spans="1:6" x14ac:dyDescent="0.25">
      <c r="A113" s="2">
        <v>40391</v>
      </c>
      <c r="B113" s="7">
        <v>9902</v>
      </c>
      <c r="C113" s="7"/>
      <c r="D113" s="7">
        <v>99067</v>
      </c>
      <c r="E113" s="7"/>
      <c r="F113" s="7">
        <v>146914</v>
      </c>
    </row>
    <row r="114" spans="1:6" x14ac:dyDescent="0.25">
      <c r="A114" s="2">
        <v>40360</v>
      </c>
      <c r="B114" s="7">
        <v>9918</v>
      </c>
      <c r="C114" s="7"/>
      <c r="D114" s="7">
        <v>99387</v>
      </c>
      <c r="E114" s="7"/>
      <c r="F114" s="7">
        <v>146991</v>
      </c>
    </row>
    <row r="115" spans="1:6" x14ac:dyDescent="0.25">
      <c r="A115" s="2">
        <v>40330</v>
      </c>
      <c r="B115" s="7">
        <v>9731</v>
      </c>
      <c r="C115" s="7"/>
      <c r="D115" s="7">
        <v>96514</v>
      </c>
      <c r="E115" s="7"/>
      <c r="F115" s="7">
        <v>143022</v>
      </c>
    </row>
    <row r="116" spans="1:6" x14ac:dyDescent="0.25">
      <c r="A116" s="2">
        <v>40299</v>
      </c>
      <c r="B116" s="7">
        <v>9716</v>
      </c>
      <c r="C116" s="7"/>
      <c r="D116" s="7">
        <v>96373</v>
      </c>
      <c r="E116" s="7"/>
      <c r="F116" s="7">
        <v>142615</v>
      </c>
    </row>
    <row r="117" spans="1:6" x14ac:dyDescent="0.25">
      <c r="A117" s="2">
        <v>40269</v>
      </c>
      <c r="B117" s="7">
        <v>9705</v>
      </c>
      <c r="C117" s="7"/>
      <c r="D117" s="7">
        <v>96315</v>
      </c>
      <c r="E117" s="7"/>
      <c r="F117" s="7">
        <v>142277</v>
      </c>
    </row>
    <row r="118" spans="1:6" x14ac:dyDescent="0.25">
      <c r="A118" s="2">
        <v>40238</v>
      </c>
      <c r="B118" s="7">
        <v>9719</v>
      </c>
      <c r="C118" s="7"/>
      <c r="D118" s="7">
        <v>96317</v>
      </c>
      <c r="E118" s="7"/>
      <c r="F118" s="7">
        <v>142230</v>
      </c>
    </row>
    <row r="119" spans="1:6" x14ac:dyDescent="0.25">
      <c r="A119" s="2">
        <v>40210</v>
      </c>
      <c r="B119" s="7">
        <v>9705</v>
      </c>
      <c r="C119" s="7"/>
      <c r="D119" s="7">
        <v>96385</v>
      </c>
      <c r="E119" s="7"/>
      <c r="F119" s="7">
        <v>142254</v>
      </c>
    </row>
    <row r="120" spans="1:6" x14ac:dyDescent="0.25">
      <c r="A120" s="2">
        <v>40179</v>
      </c>
      <c r="B120" s="7">
        <v>9733</v>
      </c>
      <c r="C120" s="7"/>
      <c r="D120" s="7">
        <v>96782</v>
      </c>
      <c r="E120" s="7"/>
      <c r="F120" s="7">
        <v>142273</v>
      </c>
    </row>
    <row r="121" spans="1:6" x14ac:dyDescent="0.25">
      <c r="A121" s="2">
        <v>40148</v>
      </c>
      <c r="B121" s="7">
        <v>9759</v>
      </c>
      <c r="C121" s="7"/>
      <c r="D121" s="7">
        <v>96966</v>
      </c>
      <c r="E121" s="7"/>
      <c r="F121" s="7">
        <v>142520</v>
      </c>
    </row>
    <row r="122" spans="1:6" x14ac:dyDescent="0.25">
      <c r="A122" s="2">
        <v>40118</v>
      </c>
      <c r="B122" s="7">
        <v>9782</v>
      </c>
      <c r="C122" s="7"/>
      <c r="D122" s="7">
        <v>97109</v>
      </c>
      <c r="E122" s="7"/>
      <c r="F122" s="7">
        <v>142649</v>
      </c>
    </row>
    <row r="123" spans="1:6" x14ac:dyDescent="0.25">
      <c r="A123" s="2">
        <v>40087</v>
      </c>
      <c r="B123" s="7">
        <v>9801</v>
      </c>
      <c r="C123" s="7"/>
      <c r="D123" s="7">
        <v>97371</v>
      </c>
      <c r="E123" s="7"/>
      <c r="F123" s="7">
        <v>142790</v>
      </c>
    </row>
    <row r="124" spans="1:6" x14ac:dyDescent="0.25">
      <c r="A124" s="2">
        <v>40057</v>
      </c>
      <c r="B124" s="7">
        <v>9836</v>
      </c>
      <c r="C124" s="7"/>
      <c r="D124" s="7">
        <v>97518</v>
      </c>
      <c r="E124" s="7"/>
      <c r="F124" s="7">
        <v>142964</v>
      </c>
    </row>
    <row r="125" spans="1:6" x14ac:dyDescent="0.25">
      <c r="A125" s="2">
        <v>40026</v>
      </c>
      <c r="B125" s="7">
        <v>9854</v>
      </c>
      <c r="C125" s="7"/>
      <c r="D125" s="7">
        <v>97883</v>
      </c>
      <c r="E125" s="7"/>
      <c r="F125" s="7">
        <v>143101</v>
      </c>
    </row>
    <row r="126" spans="1:6" x14ac:dyDescent="0.25">
      <c r="A126" s="2">
        <v>39995</v>
      </c>
      <c r="B126" s="7">
        <v>9890</v>
      </c>
      <c r="C126" s="7"/>
      <c r="D126" s="7">
        <v>98145</v>
      </c>
      <c r="E126" s="7"/>
      <c r="F126" s="7">
        <v>143201</v>
      </c>
    </row>
    <row r="127" spans="1:6" x14ac:dyDescent="0.25">
      <c r="A127" s="2">
        <v>39965</v>
      </c>
      <c r="B127" s="7">
        <v>9847</v>
      </c>
      <c r="C127" s="7"/>
      <c r="D127" s="7">
        <v>98281</v>
      </c>
      <c r="E127" s="7"/>
      <c r="F127" s="7">
        <v>143165</v>
      </c>
    </row>
    <row r="128" spans="1:6" x14ac:dyDescent="0.25">
      <c r="A128" s="2">
        <v>39934</v>
      </c>
      <c r="B128" s="7">
        <v>9851</v>
      </c>
      <c r="C128" s="7"/>
      <c r="D128" s="7">
        <v>98655</v>
      </c>
      <c r="E128" s="7"/>
      <c r="F128" s="7">
        <v>143485</v>
      </c>
    </row>
    <row r="129" spans="1:6" x14ac:dyDescent="0.25">
      <c r="A129" s="2">
        <v>39904</v>
      </c>
      <c r="B129" s="7">
        <v>9852</v>
      </c>
      <c r="C129" s="7"/>
      <c r="D129" s="7">
        <v>98516</v>
      </c>
      <c r="E129" s="7"/>
      <c r="F129" s="7">
        <v>143237</v>
      </c>
    </row>
    <row r="130" spans="1:6" x14ac:dyDescent="0.25">
      <c r="A130" s="2">
        <v>39873</v>
      </c>
      <c r="B130" s="7">
        <v>9836</v>
      </c>
      <c r="C130" s="11"/>
      <c r="D130" s="7">
        <v>98652</v>
      </c>
      <c r="E130" s="7"/>
      <c r="F130" s="7">
        <v>143249</v>
      </c>
    </row>
  </sheetData>
  <autoFilter ref="A1:F1" xr:uid="{00000000-0009-0000-0000-000003000000}"/>
  <sortState xmlns:xlrd2="http://schemas.microsoft.com/office/spreadsheetml/2017/richdata2" ref="A14:E91">
    <sortCondition descending="1" ref="A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30"/>
  <sheetViews>
    <sheetView workbookViewId="0"/>
  </sheetViews>
  <sheetFormatPr defaultRowHeight="15" x14ac:dyDescent="0.25"/>
  <cols>
    <col min="1" max="1" width="12.7109375" bestFit="1" customWidth="1"/>
    <col min="2" max="2" width="13" bestFit="1" customWidth="1"/>
    <col min="3" max="3" width="9.42578125" bestFit="1" customWidth="1"/>
    <col min="4" max="4" width="10.5703125" bestFit="1" customWidth="1"/>
    <col min="5" max="5" width="9.42578125" bestFit="1" customWidth="1"/>
    <col min="6" max="6" width="12.28515625" bestFit="1" customWidth="1"/>
    <col min="7" max="7" width="10.7109375" bestFit="1" customWidth="1"/>
    <col min="8" max="8" width="11.5703125" bestFit="1" customWidth="1"/>
    <col min="9" max="9" width="9.28515625" bestFit="1" customWidth="1"/>
  </cols>
  <sheetData>
    <row r="1" spans="1:9" x14ac:dyDescent="0.25">
      <c r="A1" t="s">
        <v>47</v>
      </c>
      <c r="B1" t="s">
        <v>48</v>
      </c>
      <c r="C1" t="s">
        <v>45</v>
      </c>
      <c r="D1" t="s">
        <v>42</v>
      </c>
      <c r="E1" t="s">
        <v>49</v>
      </c>
      <c r="F1" t="s">
        <v>50</v>
      </c>
      <c r="G1" t="s">
        <v>44</v>
      </c>
      <c r="H1" t="s">
        <v>51</v>
      </c>
      <c r="I1" t="s">
        <v>52</v>
      </c>
    </row>
    <row r="2" spans="1:9" x14ac:dyDescent="0.25">
      <c r="A2" s="2">
        <v>43770</v>
      </c>
      <c r="B2" s="7">
        <v>216173</v>
      </c>
      <c r="C2" s="7">
        <v>32</v>
      </c>
      <c r="D2" s="7">
        <v>9989</v>
      </c>
      <c r="E2" s="7">
        <v>17</v>
      </c>
      <c r="F2" s="7">
        <v>2102</v>
      </c>
      <c r="G2" s="7">
        <v>62446</v>
      </c>
    </row>
    <row r="3" spans="1:9" x14ac:dyDescent="0.25">
      <c r="A3" s="2">
        <v>43739</v>
      </c>
      <c r="B3" s="7">
        <v>215949</v>
      </c>
      <c r="C3" s="7">
        <v>31</v>
      </c>
      <c r="D3" s="7">
        <v>10014</v>
      </c>
      <c r="E3" s="7">
        <v>16</v>
      </c>
      <c r="F3" s="7">
        <v>2099</v>
      </c>
      <c r="G3" s="7">
        <v>62266</v>
      </c>
    </row>
    <row r="4" spans="1:9" x14ac:dyDescent="0.25">
      <c r="A4" s="2">
        <v>43709</v>
      </c>
      <c r="B4" s="7">
        <v>215588</v>
      </c>
      <c r="C4" s="7">
        <v>30</v>
      </c>
      <c r="D4" s="7">
        <v>9978</v>
      </c>
      <c r="E4" s="7">
        <v>17</v>
      </c>
      <c r="F4" s="7">
        <v>2103</v>
      </c>
      <c r="G4" s="7">
        <v>62067</v>
      </c>
    </row>
    <row r="5" spans="1:9" x14ac:dyDescent="0.25">
      <c r="A5" s="2">
        <v>43678</v>
      </c>
      <c r="B5" s="7">
        <v>215122</v>
      </c>
      <c r="C5" s="7">
        <v>30</v>
      </c>
      <c r="D5" s="7">
        <v>9959</v>
      </c>
      <c r="E5" s="7">
        <v>17</v>
      </c>
      <c r="F5" s="7">
        <v>2108</v>
      </c>
      <c r="G5" s="7">
        <v>61818</v>
      </c>
    </row>
    <row r="6" spans="1:9" x14ac:dyDescent="0.25">
      <c r="A6" s="2">
        <v>43647</v>
      </c>
      <c r="B6" s="7">
        <v>214756</v>
      </c>
      <c r="C6" s="7">
        <v>30</v>
      </c>
      <c r="D6" s="7">
        <v>9937</v>
      </c>
      <c r="E6" s="7">
        <v>17</v>
      </c>
      <c r="F6" s="7">
        <v>2109</v>
      </c>
      <c r="G6" s="7">
        <v>61565</v>
      </c>
    </row>
    <row r="7" spans="1:9" x14ac:dyDescent="0.25">
      <c r="A7" s="2">
        <v>43617</v>
      </c>
      <c r="B7" s="7">
        <v>214630</v>
      </c>
      <c r="C7" s="7">
        <v>30</v>
      </c>
      <c r="D7" s="7">
        <v>9952</v>
      </c>
      <c r="E7" s="7">
        <v>18</v>
      </c>
      <c r="F7" s="7">
        <v>2111</v>
      </c>
      <c r="G7" s="7">
        <v>61410</v>
      </c>
    </row>
    <row r="8" spans="1:9" x14ac:dyDescent="0.25">
      <c r="A8" s="2">
        <v>43586</v>
      </c>
      <c r="B8" s="7">
        <v>214268</v>
      </c>
      <c r="C8" s="7">
        <v>30</v>
      </c>
      <c r="D8" s="7">
        <v>9950</v>
      </c>
      <c r="E8" s="7">
        <v>17</v>
      </c>
      <c r="F8" s="7">
        <v>2110</v>
      </c>
      <c r="G8" s="7">
        <v>61229</v>
      </c>
    </row>
    <row r="9" spans="1:9" x14ac:dyDescent="0.25">
      <c r="A9" s="2">
        <v>43556</v>
      </c>
      <c r="B9" s="7">
        <v>213950</v>
      </c>
      <c r="C9" s="7">
        <v>30</v>
      </c>
      <c r="D9" s="7">
        <v>9949</v>
      </c>
      <c r="E9" s="7">
        <v>18</v>
      </c>
      <c r="F9" s="7">
        <v>2109</v>
      </c>
      <c r="G9" s="7">
        <v>61019</v>
      </c>
    </row>
    <row r="10" spans="1:9" x14ac:dyDescent="0.25">
      <c r="A10" s="2">
        <v>43525</v>
      </c>
      <c r="B10" s="7">
        <v>213826</v>
      </c>
      <c r="C10" s="7">
        <v>30</v>
      </c>
      <c r="D10" s="7">
        <v>9943</v>
      </c>
      <c r="E10" s="7">
        <v>18</v>
      </c>
      <c r="F10" s="7">
        <v>2106</v>
      </c>
      <c r="G10" s="7">
        <v>60908</v>
      </c>
    </row>
    <row r="11" spans="1:9" x14ac:dyDescent="0.25">
      <c r="A11" s="2">
        <v>43497</v>
      </c>
      <c r="B11" s="7">
        <v>213387</v>
      </c>
      <c r="C11" s="7">
        <v>30</v>
      </c>
      <c r="D11" s="7">
        <v>9936</v>
      </c>
      <c r="E11" s="7">
        <v>18</v>
      </c>
      <c r="F11" s="7">
        <v>2114</v>
      </c>
      <c r="G11" s="7">
        <v>60629</v>
      </c>
    </row>
    <row r="12" spans="1:9" x14ac:dyDescent="0.25">
      <c r="A12" s="2">
        <v>43466</v>
      </c>
      <c r="B12" s="7">
        <v>213345</v>
      </c>
      <c r="C12" s="7">
        <v>30</v>
      </c>
      <c r="D12" s="7">
        <v>9954</v>
      </c>
      <c r="E12" s="7">
        <v>18</v>
      </c>
      <c r="F12" s="7">
        <v>2110</v>
      </c>
      <c r="G12" s="7">
        <v>60525</v>
      </c>
    </row>
    <row r="13" spans="1:9" x14ac:dyDescent="0.25">
      <c r="A13" s="2">
        <v>43435</v>
      </c>
      <c r="B13" s="7">
        <v>213406</v>
      </c>
      <c r="C13" s="7">
        <v>30</v>
      </c>
      <c r="D13" s="7">
        <v>9941</v>
      </c>
      <c r="E13" s="7">
        <v>18</v>
      </c>
      <c r="F13" s="7">
        <v>2112</v>
      </c>
      <c r="G13" s="7">
        <v>60478</v>
      </c>
    </row>
    <row r="14" spans="1:9" x14ac:dyDescent="0.25">
      <c r="A14" s="2">
        <v>43405</v>
      </c>
      <c r="B14" s="7">
        <v>213358</v>
      </c>
      <c r="C14" s="7">
        <v>30</v>
      </c>
      <c r="D14" s="7">
        <v>9906</v>
      </c>
      <c r="E14" s="7">
        <v>18</v>
      </c>
      <c r="F14" s="7">
        <v>2113</v>
      </c>
      <c r="G14" s="7">
        <v>60278</v>
      </c>
    </row>
    <row r="15" spans="1:9" x14ac:dyDescent="0.25">
      <c r="A15" s="2">
        <v>43374</v>
      </c>
      <c r="B15" s="7">
        <v>212926</v>
      </c>
      <c r="C15" s="7">
        <v>30</v>
      </c>
      <c r="D15" s="7">
        <v>9892</v>
      </c>
      <c r="E15" s="7">
        <v>19</v>
      </c>
      <c r="F15" s="7">
        <v>2119</v>
      </c>
      <c r="G15" s="7">
        <v>60052</v>
      </c>
    </row>
    <row r="16" spans="1:9" x14ac:dyDescent="0.25">
      <c r="A16" s="2">
        <v>43344</v>
      </c>
      <c r="B16" s="7">
        <v>212552</v>
      </c>
      <c r="C16" s="7">
        <v>30</v>
      </c>
      <c r="D16" s="7">
        <v>9873</v>
      </c>
      <c r="E16" s="7">
        <v>18</v>
      </c>
      <c r="F16" s="7">
        <v>2125</v>
      </c>
      <c r="G16" s="7">
        <v>59803</v>
      </c>
    </row>
    <row r="17" spans="1:9" x14ac:dyDescent="0.25">
      <c r="A17" s="2">
        <v>43313</v>
      </c>
      <c r="B17" s="7">
        <v>212436</v>
      </c>
      <c r="C17" s="7">
        <v>30</v>
      </c>
      <c r="D17" s="7">
        <v>9895</v>
      </c>
      <c r="E17" s="7">
        <v>18</v>
      </c>
      <c r="F17" s="7">
        <v>2133</v>
      </c>
      <c r="G17" s="7">
        <v>59677</v>
      </c>
    </row>
    <row r="18" spans="1:9" x14ac:dyDescent="0.25">
      <c r="A18" s="2">
        <v>43282</v>
      </c>
      <c r="B18" s="7">
        <v>211908</v>
      </c>
      <c r="C18" s="7">
        <v>30</v>
      </c>
      <c r="D18" s="7">
        <v>9847</v>
      </c>
      <c r="E18" s="7">
        <v>19</v>
      </c>
      <c r="F18" s="7">
        <v>2146</v>
      </c>
      <c r="G18" s="7">
        <v>59277</v>
      </c>
    </row>
    <row r="19" spans="1:9" x14ac:dyDescent="0.25">
      <c r="A19" s="2">
        <v>43252</v>
      </c>
      <c r="B19" s="7">
        <v>211796</v>
      </c>
      <c r="C19" s="7">
        <v>30</v>
      </c>
      <c r="D19" s="7">
        <v>9858</v>
      </c>
      <c r="E19" s="7">
        <v>18</v>
      </c>
      <c r="F19" s="7">
        <v>2140</v>
      </c>
      <c r="G19" s="7">
        <v>59144</v>
      </c>
    </row>
    <row r="20" spans="1:9" x14ac:dyDescent="0.25">
      <c r="A20" s="2">
        <v>43221</v>
      </c>
      <c r="B20" s="7">
        <v>211424</v>
      </c>
      <c r="C20" s="7">
        <v>30</v>
      </c>
      <c r="D20" s="7">
        <v>9858</v>
      </c>
      <c r="E20" s="7">
        <v>18</v>
      </c>
      <c r="F20" s="7">
        <v>2148</v>
      </c>
      <c r="G20" s="7">
        <v>58918</v>
      </c>
    </row>
    <row r="21" spans="1:9" x14ac:dyDescent="0.25">
      <c r="A21" s="2">
        <v>43191</v>
      </c>
      <c r="B21" s="7">
        <v>210944</v>
      </c>
      <c r="C21" s="7">
        <v>28</v>
      </c>
      <c r="D21" s="7">
        <v>9847</v>
      </c>
      <c r="E21" s="7">
        <v>17</v>
      </c>
      <c r="F21" s="7">
        <v>2138</v>
      </c>
      <c r="G21" s="7">
        <v>58688</v>
      </c>
    </row>
    <row r="22" spans="1:9" x14ac:dyDescent="0.25">
      <c r="A22" s="2">
        <v>43160</v>
      </c>
      <c r="B22" s="7">
        <v>210907</v>
      </c>
      <c r="C22" s="7">
        <v>28</v>
      </c>
      <c r="D22" s="7">
        <v>9840</v>
      </c>
      <c r="E22" s="7">
        <v>16</v>
      </c>
      <c r="F22" s="7">
        <v>2141</v>
      </c>
      <c r="G22" s="7">
        <v>58604</v>
      </c>
      <c r="H22" s="7"/>
      <c r="I22" s="7"/>
    </row>
    <row r="23" spans="1:9" x14ac:dyDescent="0.25">
      <c r="A23" s="2">
        <v>43132</v>
      </c>
      <c r="B23" s="7">
        <v>210818</v>
      </c>
      <c r="C23" s="7">
        <v>28</v>
      </c>
      <c r="D23" s="7">
        <v>9838</v>
      </c>
      <c r="E23" s="7">
        <v>16</v>
      </c>
      <c r="F23" s="7">
        <v>2140</v>
      </c>
      <c r="G23" s="7">
        <v>58485</v>
      </c>
      <c r="H23" s="7"/>
      <c r="I23" s="7"/>
    </row>
    <row r="24" spans="1:9" x14ac:dyDescent="0.25">
      <c r="A24" s="2">
        <v>43101</v>
      </c>
      <c r="B24" s="7">
        <f>1+210863</f>
        <v>210864</v>
      </c>
      <c r="C24" s="7">
        <f>27+1</f>
        <v>28</v>
      </c>
      <c r="D24" s="7">
        <v>9877</v>
      </c>
      <c r="E24" s="7">
        <v>16</v>
      </c>
      <c r="F24" s="7">
        <v>2148</v>
      </c>
      <c r="G24" s="7">
        <v>58385</v>
      </c>
      <c r="H24" s="7"/>
      <c r="I24" s="7"/>
    </row>
    <row r="25" spans="1:9" x14ac:dyDescent="0.25">
      <c r="A25" s="2">
        <v>43070</v>
      </c>
      <c r="B25" s="7">
        <v>210788</v>
      </c>
      <c r="C25" s="7">
        <v>28</v>
      </c>
      <c r="D25" s="7">
        <v>9889</v>
      </c>
      <c r="E25" s="7">
        <v>16</v>
      </c>
      <c r="F25" s="7">
        <v>2148</v>
      </c>
      <c r="G25" s="7">
        <v>58229</v>
      </c>
      <c r="H25" s="7"/>
      <c r="I25" s="7"/>
    </row>
    <row r="26" spans="1:9" x14ac:dyDescent="0.25">
      <c r="A26" s="2">
        <v>43040</v>
      </c>
      <c r="B26" s="7">
        <v>211080</v>
      </c>
      <c r="C26" s="7">
        <v>28</v>
      </c>
      <c r="D26" s="7">
        <v>9910</v>
      </c>
      <c r="E26" s="7">
        <v>16</v>
      </c>
      <c r="F26" s="7">
        <v>2155</v>
      </c>
      <c r="G26" s="7">
        <v>58183</v>
      </c>
      <c r="H26" s="7"/>
      <c r="I26" s="7"/>
    </row>
    <row r="27" spans="1:9" x14ac:dyDescent="0.25">
      <c r="A27" s="2">
        <v>43009</v>
      </c>
      <c r="B27" s="7">
        <v>210791</v>
      </c>
      <c r="C27" s="7">
        <v>28</v>
      </c>
      <c r="D27" s="7">
        <v>9910</v>
      </c>
      <c r="E27" s="7">
        <v>16</v>
      </c>
      <c r="F27" s="7">
        <v>2157</v>
      </c>
      <c r="G27" s="7">
        <v>58083</v>
      </c>
      <c r="H27" s="7"/>
      <c r="I27" s="7"/>
    </row>
    <row r="28" spans="1:9" x14ac:dyDescent="0.25">
      <c r="A28" s="2">
        <v>42979</v>
      </c>
      <c r="B28" s="7">
        <f>3+210621</f>
        <v>210624</v>
      </c>
      <c r="C28" s="7">
        <v>28</v>
      </c>
      <c r="D28" s="7">
        <v>9917</v>
      </c>
      <c r="E28" s="7">
        <v>16</v>
      </c>
      <c r="F28" s="7">
        <v>2158</v>
      </c>
      <c r="G28" s="7">
        <v>57980</v>
      </c>
      <c r="H28" s="7"/>
      <c r="I28" s="7"/>
    </row>
    <row r="29" spans="1:9" x14ac:dyDescent="0.25">
      <c r="A29" s="2">
        <v>42948</v>
      </c>
      <c r="B29" s="7">
        <v>210506</v>
      </c>
      <c r="C29" s="7">
        <v>28</v>
      </c>
      <c r="D29" s="7">
        <v>9920</v>
      </c>
      <c r="E29" s="7">
        <v>16</v>
      </c>
      <c r="F29" s="7">
        <v>2153</v>
      </c>
      <c r="G29" s="7">
        <v>57812</v>
      </c>
      <c r="H29" s="7"/>
      <c r="I29" s="7"/>
    </row>
    <row r="30" spans="1:9" x14ac:dyDescent="0.25">
      <c r="A30" s="2">
        <v>42917</v>
      </c>
      <c r="B30" s="7">
        <v>210090</v>
      </c>
      <c r="C30" s="7">
        <v>28</v>
      </c>
      <c r="D30" s="7">
        <v>9904</v>
      </c>
      <c r="E30" s="7">
        <v>18</v>
      </c>
      <c r="F30" s="7">
        <v>2156</v>
      </c>
      <c r="G30" s="7">
        <v>57607</v>
      </c>
      <c r="H30" s="7"/>
      <c r="I30" s="7"/>
    </row>
    <row r="31" spans="1:9" x14ac:dyDescent="0.25">
      <c r="A31" s="2">
        <v>42887</v>
      </c>
      <c r="B31" s="7">
        <v>209614</v>
      </c>
      <c r="C31" s="7">
        <v>26</v>
      </c>
      <c r="D31" s="7">
        <v>9888</v>
      </c>
      <c r="E31" s="7">
        <v>18</v>
      </c>
      <c r="F31" s="7">
        <v>2158</v>
      </c>
      <c r="G31" s="7">
        <v>57418</v>
      </c>
      <c r="H31" s="7"/>
      <c r="I31" s="7"/>
    </row>
    <row r="32" spans="1:9" x14ac:dyDescent="0.25">
      <c r="A32" s="2">
        <v>42856</v>
      </c>
      <c r="B32" s="7">
        <v>209380</v>
      </c>
      <c r="C32" s="7">
        <v>26</v>
      </c>
      <c r="D32" s="7">
        <v>9880</v>
      </c>
      <c r="E32" s="7">
        <v>19</v>
      </c>
      <c r="F32" s="7">
        <v>2153</v>
      </c>
      <c r="G32" s="7">
        <v>57230</v>
      </c>
      <c r="H32" s="7"/>
      <c r="I32" s="7"/>
    </row>
    <row r="33" spans="1:9" x14ac:dyDescent="0.25">
      <c r="A33" s="2">
        <v>42826</v>
      </c>
      <c r="B33" s="7">
        <v>208841</v>
      </c>
      <c r="C33" s="7">
        <v>26</v>
      </c>
      <c r="D33" s="7">
        <v>9888</v>
      </c>
      <c r="E33" s="7">
        <v>18</v>
      </c>
      <c r="F33" s="7">
        <v>2154</v>
      </c>
      <c r="G33" s="7">
        <v>56993</v>
      </c>
      <c r="H33" s="7"/>
      <c r="I33" s="7"/>
    </row>
    <row r="34" spans="1:9" x14ac:dyDescent="0.25">
      <c r="A34" s="2">
        <v>42795</v>
      </c>
      <c r="B34" s="7">
        <v>208487</v>
      </c>
      <c r="C34" s="7">
        <v>26</v>
      </c>
      <c r="D34" s="7">
        <v>9892</v>
      </c>
      <c r="E34" s="7">
        <v>18</v>
      </c>
      <c r="F34" s="7">
        <v>2147</v>
      </c>
      <c r="G34" s="7">
        <v>56857</v>
      </c>
      <c r="H34" s="7"/>
      <c r="I34" s="7"/>
    </row>
    <row r="35" spans="1:9" x14ac:dyDescent="0.25">
      <c r="A35" s="2">
        <v>42767</v>
      </c>
      <c r="B35" s="7">
        <v>208071</v>
      </c>
      <c r="C35" s="7">
        <v>26</v>
      </c>
      <c r="D35" s="7">
        <v>9874</v>
      </c>
      <c r="E35" s="7">
        <v>18</v>
      </c>
      <c r="F35" s="7">
        <v>2145</v>
      </c>
      <c r="G35" s="7">
        <v>56708</v>
      </c>
      <c r="H35" s="7"/>
      <c r="I35" s="7"/>
    </row>
    <row r="36" spans="1:9" x14ac:dyDescent="0.25">
      <c r="A36" s="2">
        <v>42736</v>
      </c>
      <c r="B36" s="7">
        <v>208006</v>
      </c>
      <c r="C36" s="7">
        <v>25</v>
      </c>
      <c r="D36" s="7">
        <v>9887</v>
      </c>
      <c r="E36" s="7">
        <v>18</v>
      </c>
      <c r="F36" s="7">
        <v>2144</v>
      </c>
      <c r="G36" s="7">
        <v>56580</v>
      </c>
      <c r="H36" s="7"/>
      <c r="I36" s="7"/>
    </row>
    <row r="37" spans="1:9" x14ac:dyDescent="0.25">
      <c r="A37" s="2">
        <v>42705</v>
      </c>
      <c r="B37" s="7">
        <v>208068</v>
      </c>
      <c r="C37" s="7">
        <v>25</v>
      </c>
      <c r="D37" s="7">
        <v>9918</v>
      </c>
      <c r="E37" s="7">
        <v>18</v>
      </c>
      <c r="F37" s="7">
        <v>2138</v>
      </c>
      <c r="G37" s="7">
        <v>56611</v>
      </c>
      <c r="H37" s="7"/>
      <c r="I37" s="7"/>
    </row>
    <row r="38" spans="1:9" x14ac:dyDescent="0.25">
      <c r="A38" s="2">
        <v>42675</v>
      </c>
      <c r="B38" s="7">
        <v>208090</v>
      </c>
      <c r="C38" s="7">
        <v>25</v>
      </c>
      <c r="D38" s="7">
        <v>9900</v>
      </c>
      <c r="E38" s="7">
        <v>18</v>
      </c>
      <c r="F38" s="7">
        <v>2148</v>
      </c>
      <c r="G38" s="7">
        <v>56429</v>
      </c>
      <c r="H38" s="7"/>
      <c r="I38" s="7"/>
    </row>
    <row r="39" spans="1:9" x14ac:dyDescent="0.25">
      <c r="A39" s="2">
        <v>42644</v>
      </c>
      <c r="B39" s="7">
        <v>208030</v>
      </c>
      <c r="C39" s="7">
        <v>25</v>
      </c>
      <c r="D39" s="7">
        <v>9928</v>
      </c>
      <c r="E39" s="7">
        <v>18</v>
      </c>
      <c r="F39" s="7">
        <v>2146</v>
      </c>
      <c r="G39" s="7">
        <v>56363</v>
      </c>
      <c r="H39" s="7"/>
      <c r="I39" s="7"/>
    </row>
    <row r="40" spans="1:9" x14ac:dyDescent="0.25">
      <c r="A40" s="2">
        <v>42614</v>
      </c>
      <c r="B40" s="7">
        <v>207793</v>
      </c>
      <c r="C40" s="7">
        <v>25</v>
      </c>
      <c r="D40" s="7">
        <v>9947</v>
      </c>
      <c r="E40" s="7">
        <v>19</v>
      </c>
      <c r="F40" s="7">
        <v>2143</v>
      </c>
      <c r="G40" s="7">
        <v>56186</v>
      </c>
      <c r="H40" s="7"/>
      <c r="I40" s="7"/>
    </row>
    <row r="41" spans="1:9" x14ac:dyDescent="0.25">
      <c r="A41" s="2">
        <v>42583</v>
      </c>
      <c r="B41" s="7">
        <v>207512</v>
      </c>
      <c r="C41" s="7">
        <v>25</v>
      </c>
      <c r="D41" s="7">
        <v>9893</v>
      </c>
      <c r="E41" s="7">
        <v>15</v>
      </c>
      <c r="F41" s="7">
        <v>2139</v>
      </c>
      <c r="G41" s="7">
        <v>56000</v>
      </c>
      <c r="H41" s="7"/>
      <c r="I41" s="7"/>
    </row>
    <row r="42" spans="1:9" x14ac:dyDescent="0.25">
      <c r="A42" s="2">
        <v>42552</v>
      </c>
      <c r="B42" s="7">
        <v>207153</v>
      </c>
      <c r="C42" s="7">
        <v>25</v>
      </c>
      <c r="D42" s="7">
        <v>9916</v>
      </c>
      <c r="E42" s="7">
        <v>7</v>
      </c>
      <c r="F42" s="7">
        <v>2139</v>
      </c>
      <c r="G42" s="7">
        <v>55839</v>
      </c>
      <c r="H42" s="7"/>
      <c r="I42" s="7"/>
    </row>
    <row r="43" spans="1:9" x14ac:dyDescent="0.25">
      <c r="A43" s="2">
        <v>42522</v>
      </c>
      <c r="B43" s="7">
        <v>206884</v>
      </c>
      <c r="C43" s="7">
        <v>25</v>
      </c>
      <c r="D43" s="7">
        <v>9911</v>
      </c>
      <c r="E43" s="7">
        <v>7</v>
      </c>
      <c r="F43" s="7">
        <v>2134</v>
      </c>
      <c r="G43" s="7">
        <v>55664</v>
      </c>
      <c r="H43" s="7"/>
      <c r="I43" s="7"/>
    </row>
    <row r="44" spans="1:9" x14ac:dyDescent="0.25">
      <c r="A44" s="2">
        <v>42491</v>
      </c>
      <c r="B44" s="7">
        <v>206568</v>
      </c>
      <c r="C44" s="7">
        <v>25</v>
      </c>
      <c r="D44" s="7">
        <v>9926</v>
      </c>
      <c r="E44" s="7">
        <v>7</v>
      </c>
      <c r="F44" s="7">
        <v>2129</v>
      </c>
      <c r="G44" s="7">
        <v>55497</v>
      </c>
      <c r="H44" s="7"/>
      <c r="I44" s="7"/>
    </row>
    <row r="45" spans="1:9" x14ac:dyDescent="0.25">
      <c r="A45" s="2">
        <v>42461</v>
      </c>
      <c r="B45" s="7">
        <v>206085</v>
      </c>
      <c r="C45" s="7"/>
      <c r="D45" s="7">
        <v>9913</v>
      </c>
      <c r="E45" s="7">
        <v>6</v>
      </c>
      <c r="F45" s="7">
        <v>2122</v>
      </c>
      <c r="G45" s="7">
        <v>55300</v>
      </c>
      <c r="H45" s="7"/>
      <c r="I45" s="7">
        <v>1</v>
      </c>
    </row>
    <row r="46" spans="1:9" x14ac:dyDescent="0.25">
      <c r="A46" s="2">
        <v>42430</v>
      </c>
      <c r="B46" s="7">
        <v>204693</v>
      </c>
      <c r="C46" s="7"/>
      <c r="D46" s="7">
        <v>9870</v>
      </c>
      <c r="E46" s="7">
        <v>6</v>
      </c>
      <c r="F46" s="7">
        <v>2128</v>
      </c>
      <c r="G46" s="7">
        <v>55045</v>
      </c>
      <c r="H46" s="7"/>
      <c r="I46" s="7">
        <v>1</v>
      </c>
    </row>
    <row r="47" spans="1:9" x14ac:dyDescent="0.25">
      <c r="A47" s="2">
        <v>42401</v>
      </c>
      <c r="B47" s="7">
        <v>204041</v>
      </c>
      <c r="C47" s="7"/>
      <c r="D47" s="7">
        <v>9865</v>
      </c>
      <c r="E47" s="7">
        <v>6</v>
      </c>
      <c r="F47" s="7">
        <v>2133</v>
      </c>
      <c r="G47" s="7">
        <v>54919</v>
      </c>
      <c r="H47" s="7"/>
      <c r="I47" s="7">
        <v>1</v>
      </c>
    </row>
    <row r="48" spans="1:9" x14ac:dyDescent="0.25">
      <c r="A48" s="2">
        <v>42370</v>
      </c>
      <c r="B48" s="7">
        <v>203579</v>
      </c>
      <c r="C48" s="7"/>
      <c r="D48" s="7">
        <v>9878</v>
      </c>
      <c r="E48" s="7">
        <v>6</v>
      </c>
      <c r="F48" s="7">
        <v>2132</v>
      </c>
      <c r="G48" s="7">
        <v>54808</v>
      </c>
      <c r="H48" s="7"/>
      <c r="I48" s="7">
        <v>1</v>
      </c>
    </row>
    <row r="49" spans="1:9" x14ac:dyDescent="0.25">
      <c r="A49" s="2">
        <v>42339</v>
      </c>
      <c r="B49" s="7">
        <v>203609</v>
      </c>
      <c r="C49" s="7"/>
      <c r="D49" s="7">
        <v>9872</v>
      </c>
      <c r="E49" s="7">
        <v>6</v>
      </c>
      <c r="F49" s="7">
        <v>2130</v>
      </c>
      <c r="G49" s="7">
        <v>54792</v>
      </c>
      <c r="H49" s="7"/>
      <c r="I49" s="7">
        <v>1</v>
      </c>
    </row>
    <row r="50" spans="1:9" x14ac:dyDescent="0.25">
      <c r="A50" s="2">
        <v>42309</v>
      </c>
      <c r="B50" s="7">
        <v>203408</v>
      </c>
      <c r="C50" s="7"/>
      <c r="D50" s="7">
        <v>9891</v>
      </c>
      <c r="E50" s="7">
        <v>6</v>
      </c>
      <c r="F50" s="7">
        <v>2135</v>
      </c>
      <c r="G50" s="7">
        <v>54543</v>
      </c>
      <c r="H50" s="7"/>
      <c r="I50" s="7">
        <v>1</v>
      </c>
    </row>
    <row r="51" spans="1:9" x14ac:dyDescent="0.25">
      <c r="A51" s="2">
        <v>42278</v>
      </c>
      <c r="B51" s="7">
        <v>203340</v>
      </c>
      <c r="C51" s="7"/>
      <c r="D51" s="7">
        <v>9885</v>
      </c>
      <c r="E51" s="7">
        <v>6</v>
      </c>
      <c r="F51" s="7">
        <v>2126</v>
      </c>
      <c r="G51" s="7">
        <v>54515</v>
      </c>
      <c r="H51" s="7"/>
      <c r="I51" s="7">
        <v>1</v>
      </c>
    </row>
    <row r="52" spans="1:9" x14ac:dyDescent="0.25">
      <c r="A52" s="2">
        <v>42248</v>
      </c>
      <c r="B52" s="7">
        <v>203113</v>
      </c>
      <c r="C52" s="7"/>
      <c r="D52" s="7">
        <v>9886</v>
      </c>
      <c r="E52" s="7">
        <v>6</v>
      </c>
      <c r="F52" s="7">
        <v>2125</v>
      </c>
      <c r="G52" s="7">
        <v>54412</v>
      </c>
      <c r="H52" s="7"/>
      <c r="I52" s="7">
        <v>1</v>
      </c>
    </row>
    <row r="53" spans="1:9" x14ac:dyDescent="0.25">
      <c r="A53" s="2">
        <v>42217</v>
      </c>
      <c r="B53" s="7">
        <v>202906</v>
      </c>
      <c r="C53" s="7"/>
      <c r="D53" s="7">
        <v>9891</v>
      </c>
      <c r="E53" s="7">
        <v>6</v>
      </c>
      <c r="F53" s="7">
        <v>2134</v>
      </c>
      <c r="G53" s="7">
        <v>54295</v>
      </c>
      <c r="H53" s="7"/>
      <c r="I53" s="7">
        <v>1</v>
      </c>
    </row>
    <row r="54" spans="1:9" x14ac:dyDescent="0.25">
      <c r="A54" s="2">
        <v>42186</v>
      </c>
      <c r="B54" s="7">
        <v>202002</v>
      </c>
      <c r="C54" s="7"/>
      <c r="D54" s="7">
        <v>9906</v>
      </c>
      <c r="E54" s="7">
        <v>6</v>
      </c>
      <c r="F54" s="7">
        <v>2124</v>
      </c>
      <c r="G54" s="7">
        <v>54049</v>
      </c>
      <c r="H54" s="7"/>
      <c r="I54" s="7">
        <v>1</v>
      </c>
    </row>
    <row r="55" spans="1:9" x14ac:dyDescent="0.25">
      <c r="A55" s="2">
        <v>42156</v>
      </c>
      <c r="B55" s="7">
        <v>201177</v>
      </c>
      <c r="C55" s="7"/>
      <c r="D55" s="7">
        <v>9910</v>
      </c>
      <c r="E55" s="7">
        <v>6</v>
      </c>
      <c r="F55" s="7">
        <v>2128</v>
      </c>
      <c r="G55" s="7">
        <v>53883</v>
      </c>
      <c r="H55" s="7"/>
      <c r="I55" s="7">
        <v>1</v>
      </c>
    </row>
    <row r="56" spans="1:9" x14ac:dyDescent="0.25">
      <c r="A56" s="2">
        <v>42125</v>
      </c>
      <c r="B56" s="7">
        <v>200944</v>
      </c>
      <c r="C56" s="7"/>
      <c r="D56" s="7">
        <v>9915</v>
      </c>
      <c r="E56" s="7">
        <v>6</v>
      </c>
      <c r="F56" s="7">
        <v>2137</v>
      </c>
      <c r="G56" s="7">
        <v>53804</v>
      </c>
      <c r="H56" s="7"/>
      <c r="I56" s="7">
        <v>1</v>
      </c>
    </row>
    <row r="57" spans="1:9" x14ac:dyDescent="0.25">
      <c r="A57" s="2">
        <v>42095</v>
      </c>
      <c r="B57" s="7">
        <v>200706</v>
      </c>
      <c r="C57" s="7"/>
      <c r="D57" s="7">
        <v>9916</v>
      </c>
      <c r="E57" s="7">
        <v>7</v>
      </c>
      <c r="F57" s="7">
        <v>2146</v>
      </c>
      <c r="G57" s="7">
        <v>53692</v>
      </c>
      <c r="H57" s="7"/>
      <c r="I57" s="7">
        <v>1</v>
      </c>
    </row>
    <row r="58" spans="1:9" x14ac:dyDescent="0.25">
      <c r="A58" s="2">
        <v>42064</v>
      </c>
      <c r="B58" s="7">
        <v>200830</v>
      </c>
      <c r="C58" s="7"/>
      <c r="D58" s="7">
        <v>9924</v>
      </c>
      <c r="E58" s="7">
        <v>7</v>
      </c>
      <c r="F58" s="7">
        <v>2154</v>
      </c>
      <c r="G58" s="7">
        <v>53613</v>
      </c>
      <c r="H58" s="7"/>
      <c r="I58" s="7">
        <v>1</v>
      </c>
    </row>
    <row r="59" spans="1:9" x14ac:dyDescent="0.25">
      <c r="A59" s="2">
        <v>42036</v>
      </c>
      <c r="B59" s="7">
        <v>200838</v>
      </c>
      <c r="C59" s="7"/>
      <c r="D59" s="7">
        <v>9921</v>
      </c>
      <c r="E59" s="7">
        <v>7</v>
      </c>
      <c r="F59" s="7">
        <v>2170</v>
      </c>
      <c r="G59" s="7">
        <v>53609</v>
      </c>
      <c r="H59" s="7"/>
      <c r="I59" s="7">
        <v>1</v>
      </c>
    </row>
    <row r="60" spans="1:9" x14ac:dyDescent="0.25">
      <c r="A60" s="2">
        <v>42005</v>
      </c>
      <c r="B60" s="7">
        <v>200891</v>
      </c>
      <c r="C60" s="7"/>
      <c r="D60" s="7">
        <v>9937</v>
      </c>
      <c r="E60" s="7">
        <v>7</v>
      </c>
      <c r="F60" s="7">
        <v>2176</v>
      </c>
      <c r="G60" s="7">
        <v>53613</v>
      </c>
      <c r="H60" s="7"/>
      <c r="I60" s="7">
        <v>1</v>
      </c>
    </row>
    <row r="61" spans="1:9" x14ac:dyDescent="0.25">
      <c r="A61" s="2">
        <v>41974</v>
      </c>
      <c r="B61" s="7">
        <v>201091</v>
      </c>
      <c r="C61" s="7"/>
      <c r="D61" s="7">
        <v>9938</v>
      </c>
      <c r="E61" s="7">
        <v>7</v>
      </c>
      <c r="F61" s="7">
        <v>2178</v>
      </c>
      <c r="G61" s="7">
        <v>53548</v>
      </c>
      <c r="H61" s="7"/>
      <c r="I61" s="7">
        <v>1</v>
      </c>
    </row>
    <row r="62" spans="1:9" x14ac:dyDescent="0.25">
      <c r="A62" s="2">
        <v>41944</v>
      </c>
      <c r="B62" s="7">
        <v>200642</v>
      </c>
      <c r="C62" s="7"/>
      <c r="D62" s="7">
        <v>9955</v>
      </c>
      <c r="E62" s="7">
        <v>6</v>
      </c>
      <c r="F62" s="7">
        <v>2176</v>
      </c>
      <c r="G62" s="7">
        <v>53147</v>
      </c>
      <c r="H62" s="7"/>
      <c r="I62" s="7">
        <v>1</v>
      </c>
    </row>
    <row r="63" spans="1:9" x14ac:dyDescent="0.25">
      <c r="A63" s="2">
        <v>41913</v>
      </c>
      <c r="B63" s="7">
        <v>200642</v>
      </c>
      <c r="C63" s="7"/>
      <c r="D63" s="7">
        <v>9881</v>
      </c>
      <c r="E63" s="7">
        <v>6</v>
      </c>
      <c r="F63" s="7">
        <v>2189</v>
      </c>
      <c r="G63" s="7">
        <v>53041</v>
      </c>
      <c r="H63" s="7"/>
      <c r="I63" s="7">
        <v>1</v>
      </c>
    </row>
    <row r="64" spans="1:9" x14ac:dyDescent="0.25">
      <c r="A64" s="2">
        <v>41883</v>
      </c>
      <c r="B64" s="7">
        <v>200754</v>
      </c>
      <c r="C64" s="7"/>
      <c r="D64" s="7">
        <v>9884</v>
      </c>
      <c r="E64" s="7">
        <v>7</v>
      </c>
      <c r="F64" s="7">
        <v>2192</v>
      </c>
      <c r="G64" s="7">
        <v>53043</v>
      </c>
      <c r="H64" s="7"/>
      <c r="I64" s="7">
        <v>1</v>
      </c>
    </row>
    <row r="65" spans="1:9" x14ac:dyDescent="0.25">
      <c r="A65" s="2">
        <v>41852</v>
      </c>
      <c r="B65" s="7">
        <v>199977</v>
      </c>
      <c r="C65" s="7"/>
      <c r="D65" s="7">
        <v>9898</v>
      </c>
      <c r="E65" s="7">
        <v>6</v>
      </c>
      <c r="F65" s="7">
        <v>2184</v>
      </c>
      <c r="G65" s="7">
        <v>52910</v>
      </c>
      <c r="H65" s="7"/>
      <c r="I65" s="7">
        <v>1</v>
      </c>
    </row>
    <row r="66" spans="1:9" x14ac:dyDescent="0.25">
      <c r="A66" s="2">
        <v>41821</v>
      </c>
      <c r="B66" s="7">
        <v>199516</v>
      </c>
      <c r="C66" s="7"/>
      <c r="D66" s="7">
        <v>9887</v>
      </c>
      <c r="E66" s="7">
        <v>8</v>
      </c>
      <c r="F66" s="7">
        <v>2185</v>
      </c>
      <c r="G66" s="7">
        <v>52829</v>
      </c>
      <c r="H66" s="7"/>
      <c r="I66" s="7">
        <v>1</v>
      </c>
    </row>
    <row r="67" spans="1:9" x14ac:dyDescent="0.25">
      <c r="A67" s="2">
        <v>41791</v>
      </c>
      <c r="B67" s="7">
        <v>199069</v>
      </c>
      <c r="C67" s="7"/>
      <c r="D67" s="7">
        <v>9886</v>
      </c>
      <c r="E67" s="7">
        <v>6</v>
      </c>
      <c r="F67" s="7">
        <v>2183</v>
      </c>
      <c r="G67" s="7">
        <v>52676</v>
      </c>
      <c r="H67" s="7"/>
      <c r="I67" s="7">
        <v>1</v>
      </c>
    </row>
    <row r="68" spans="1:9" x14ac:dyDescent="0.25">
      <c r="A68" s="2">
        <v>41760</v>
      </c>
      <c r="B68" s="7">
        <v>199161</v>
      </c>
      <c r="C68" s="7"/>
      <c r="D68" s="7">
        <v>9860</v>
      </c>
      <c r="E68" s="7">
        <v>6</v>
      </c>
      <c r="F68" s="7">
        <v>2186</v>
      </c>
      <c r="G68" s="7">
        <v>52621</v>
      </c>
      <c r="H68" s="7"/>
      <c r="I68" s="7">
        <v>1</v>
      </c>
    </row>
    <row r="69" spans="1:9" x14ac:dyDescent="0.25">
      <c r="A69" s="2">
        <v>41730</v>
      </c>
      <c r="B69" s="7">
        <v>199821</v>
      </c>
      <c r="C69" s="7"/>
      <c r="D69" s="7">
        <v>9844</v>
      </c>
      <c r="E69" s="7">
        <v>6</v>
      </c>
      <c r="F69" s="7">
        <v>2200</v>
      </c>
      <c r="G69" s="7">
        <v>52590</v>
      </c>
      <c r="H69" s="7"/>
      <c r="I69" s="7">
        <v>1</v>
      </c>
    </row>
    <row r="70" spans="1:9" x14ac:dyDescent="0.25">
      <c r="A70" s="2">
        <v>41699</v>
      </c>
      <c r="B70" s="7">
        <v>200155</v>
      </c>
      <c r="C70" s="7"/>
      <c r="D70" s="7">
        <v>9894</v>
      </c>
      <c r="E70" s="7">
        <v>6</v>
      </c>
      <c r="F70" s="7">
        <v>2205</v>
      </c>
      <c r="G70" s="7">
        <v>52577</v>
      </c>
      <c r="H70" s="7"/>
      <c r="I70" s="7">
        <v>1</v>
      </c>
    </row>
    <row r="71" spans="1:9" x14ac:dyDescent="0.25">
      <c r="A71" s="2">
        <v>41671</v>
      </c>
      <c r="B71" s="7">
        <v>199825</v>
      </c>
      <c r="C71" s="7"/>
      <c r="D71" s="7">
        <v>9898</v>
      </c>
      <c r="E71" s="7">
        <v>6</v>
      </c>
      <c r="F71" s="7">
        <v>2215</v>
      </c>
      <c r="G71" s="7">
        <v>52500</v>
      </c>
      <c r="H71" s="7"/>
      <c r="I71" s="7">
        <v>1</v>
      </c>
    </row>
    <row r="72" spans="1:9" x14ac:dyDescent="0.25">
      <c r="A72" s="2">
        <v>41640</v>
      </c>
      <c r="B72" s="7">
        <v>200271</v>
      </c>
      <c r="C72" s="7"/>
      <c r="D72" s="7">
        <v>9920</v>
      </c>
      <c r="E72" s="7">
        <v>6</v>
      </c>
      <c r="F72" s="7">
        <v>2211</v>
      </c>
      <c r="G72" s="7">
        <v>52517</v>
      </c>
      <c r="H72" s="7"/>
      <c r="I72" s="7">
        <v>1</v>
      </c>
    </row>
    <row r="73" spans="1:9" x14ac:dyDescent="0.25">
      <c r="A73" s="2">
        <v>41609</v>
      </c>
      <c r="B73" s="7">
        <v>199874</v>
      </c>
      <c r="C73" s="7"/>
      <c r="D73" s="7">
        <v>9955</v>
      </c>
      <c r="E73" s="7">
        <v>6</v>
      </c>
      <c r="F73" s="7">
        <v>2215</v>
      </c>
      <c r="G73" s="7">
        <v>52436</v>
      </c>
      <c r="H73" s="7"/>
      <c r="I73" s="7">
        <v>1</v>
      </c>
    </row>
    <row r="74" spans="1:9" x14ac:dyDescent="0.25">
      <c r="A74" s="2">
        <v>41579</v>
      </c>
      <c r="B74" s="7">
        <v>199837</v>
      </c>
      <c r="C74" s="7"/>
      <c r="D74" s="7">
        <v>9988</v>
      </c>
      <c r="E74" s="7">
        <v>6</v>
      </c>
      <c r="F74" s="7">
        <v>2229</v>
      </c>
      <c r="G74" s="7">
        <v>52419</v>
      </c>
      <c r="H74" s="7"/>
      <c r="I74" s="7">
        <v>1</v>
      </c>
    </row>
    <row r="75" spans="1:9" x14ac:dyDescent="0.25">
      <c r="A75" s="2">
        <v>41548</v>
      </c>
      <c r="B75" s="7">
        <v>199816</v>
      </c>
      <c r="C75" s="7"/>
      <c r="D75" s="7">
        <v>9936</v>
      </c>
      <c r="E75" s="7">
        <v>6</v>
      </c>
      <c r="F75" s="7">
        <v>2230</v>
      </c>
      <c r="G75" s="7">
        <v>52312</v>
      </c>
      <c r="H75" s="7"/>
      <c r="I75" s="7">
        <v>1</v>
      </c>
    </row>
    <row r="76" spans="1:9" x14ac:dyDescent="0.25">
      <c r="A76" s="2">
        <v>41518</v>
      </c>
      <c r="B76" s="7">
        <v>77636</v>
      </c>
      <c r="C76" s="7"/>
      <c r="D76" s="7">
        <v>9956</v>
      </c>
      <c r="E76" s="7">
        <v>6</v>
      </c>
      <c r="F76" s="7">
        <v>2020</v>
      </c>
      <c r="G76" s="7">
        <v>52265</v>
      </c>
      <c r="H76" s="7">
        <v>122245</v>
      </c>
      <c r="I76" s="7">
        <v>1</v>
      </c>
    </row>
    <row r="77" spans="1:9" x14ac:dyDescent="0.25">
      <c r="A77" s="2">
        <v>41487</v>
      </c>
      <c r="B77" s="7">
        <v>77527</v>
      </c>
      <c r="C77" s="7"/>
      <c r="D77" s="7">
        <v>9979</v>
      </c>
      <c r="E77" s="7">
        <v>6</v>
      </c>
      <c r="F77" s="7">
        <v>2023</v>
      </c>
      <c r="G77" s="7">
        <v>52186</v>
      </c>
      <c r="H77" s="7">
        <v>122161</v>
      </c>
      <c r="I77" s="7">
        <v>1</v>
      </c>
    </row>
    <row r="78" spans="1:9" x14ac:dyDescent="0.25">
      <c r="A78" s="2">
        <v>41456</v>
      </c>
      <c r="B78" s="7">
        <v>77245</v>
      </c>
      <c r="C78" s="7"/>
      <c r="D78" s="7">
        <v>10000</v>
      </c>
      <c r="E78" s="7">
        <v>6</v>
      </c>
      <c r="F78" s="7">
        <v>2021</v>
      </c>
      <c r="G78" s="7">
        <v>52155</v>
      </c>
      <c r="H78" s="7">
        <v>122186</v>
      </c>
      <c r="I78" s="7">
        <v>1</v>
      </c>
    </row>
    <row r="79" spans="1:9" x14ac:dyDescent="0.25">
      <c r="A79" s="2">
        <v>41426</v>
      </c>
      <c r="B79" s="7">
        <v>77083</v>
      </c>
      <c r="C79" s="7"/>
      <c r="D79" s="7">
        <v>10011</v>
      </c>
      <c r="E79" s="7">
        <v>6</v>
      </c>
      <c r="F79" s="7">
        <v>2026</v>
      </c>
      <c r="G79" s="7">
        <v>52030</v>
      </c>
      <c r="H79" s="7">
        <v>122109</v>
      </c>
      <c r="I79" s="7">
        <v>1</v>
      </c>
    </row>
    <row r="80" spans="1:9" x14ac:dyDescent="0.25">
      <c r="A80" s="2">
        <v>41395</v>
      </c>
      <c r="B80" s="7">
        <v>76724</v>
      </c>
      <c r="C80" s="7"/>
      <c r="D80" s="7">
        <v>10037</v>
      </c>
      <c r="E80" s="7">
        <v>6</v>
      </c>
      <c r="F80" s="7">
        <v>2024</v>
      </c>
      <c r="G80" s="7">
        <v>51906</v>
      </c>
      <c r="H80" s="7">
        <v>122059</v>
      </c>
      <c r="I80" s="7">
        <v>1</v>
      </c>
    </row>
    <row r="81" spans="1:9" x14ac:dyDescent="0.25">
      <c r="A81" s="2">
        <v>41365</v>
      </c>
      <c r="B81" s="7">
        <v>76399</v>
      </c>
      <c r="C81" s="7"/>
      <c r="D81" s="7">
        <v>10056</v>
      </c>
      <c r="E81" s="7">
        <v>6</v>
      </c>
      <c r="F81" s="7">
        <v>2024</v>
      </c>
      <c r="G81" s="7">
        <v>51674</v>
      </c>
      <c r="H81" s="7">
        <v>121955</v>
      </c>
      <c r="I81" s="7">
        <v>1</v>
      </c>
    </row>
    <row r="82" spans="1:9" x14ac:dyDescent="0.25">
      <c r="A82" s="2">
        <v>41334</v>
      </c>
      <c r="B82" s="7">
        <v>76193</v>
      </c>
      <c r="C82" s="7"/>
      <c r="D82" s="7">
        <v>9997</v>
      </c>
      <c r="E82" s="7">
        <v>6</v>
      </c>
      <c r="F82" s="7">
        <v>2022</v>
      </c>
      <c r="G82" s="7">
        <v>51504</v>
      </c>
      <c r="H82" s="7">
        <v>121852</v>
      </c>
      <c r="I82" s="7">
        <v>1</v>
      </c>
    </row>
    <row r="83" spans="1:9" x14ac:dyDescent="0.25">
      <c r="A83" s="2">
        <v>41306</v>
      </c>
      <c r="B83" s="7">
        <v>75956</v>
      </c>
      <c r="C83" s="7"/>
      <c r="D83" s="7">
        <v>10047</v>
      </c>
      <c r="E83" s="7">
        <v>6</v>
      </c>
      <c r="F83" s="7">
        <v>2028</v>
      </c>
      <c r="G83" s="7">
        <v>51420</v>
      </c>
      <c r="H83" s="7">
        <v>121779</v>
      </c>
      <c r="I83" s="7">
        <v>1</v>
      </c>
    </row>
    <row r="84" spans="1:9" x14ac:dyDescent="0.25">
      <c r="A84" s="2">
        <v>41275</v>
      </c>
      <c r="B84" s="7">
        <v>75920</v>
      </c>
      <c r="C84" s="7"/>
      <c r="D84" s="7">
        <v>10051</v>
      </c>
      <c r="E84" s="7">
        <v>6</v>
      </c>
      <c r="F84" s="7">
        <v>2022</v>
      </c>
      <c r="G84" s="7">
        <v>51389</v>
      </c>
      <c r="H84" s="7">
        <v>121600</v>
      </c>
      <c r="I84" s="7">
        <v>1</v>
      </c>
    </row>
    <row r="85" spans="1:9" x14ac:dyDescent="0.25">
      <c r="A85" s="2">
        <v>41244</v>
      </c>
      <c r="B85" s="7">
        <v>75818</v>
      </c>
      <c r="C85" s="7"/>
      <c r="D85" s="7">
        <v>10067</v>
      </c>
      <c r="E85" s="7">
        <v>5</v>
      </c>
      <c r="F85" s="7">
        <v>2022</v>
      </c>
      <c r="G85" s="7">
        <v>51306</v>
      </c>
      <c r="H85" s="7">
        <v>121589</v>
      </c>
      <c r="I85" s="7">
        <v>1</v>
      </c>
    </row>
    <row r="86" spans="1:9" x14ac:dyDescent="0.25">
      <c r="A86" s="2">
        <v>41214</v>
      </c>
      <c r="B86" s="7">
        <v>75852</v>
      </c>
      <c r="C86" s="7"/>
      <c r="D86" s="7">
        <v>10074</v>
      </c>
      <c r="E86" s="7">
        <v>6</v>
      </c>
      <c r="F86" s="7">
        <v>2029</v>
      </c>
      <c r="G86" s="7">
        <v>51279</v>
      </c>
      <c r="H86" s="7">
        <v>121874</v>
      </c>
      <c r="I86" s="7">
        <v>1</v>
      </c>
    </row>
    <row r="87" spans="1:9" x14ac:dyDescent="0.25">
      <c r="A87" s="2">
        <v>41183</v>
      </c>
      <c r="B87" s="7">
        <v>75888</v>
      </c>
      <c r="C87" s="7"/>
      <c r="D87" s="7">
        <v>10086</v>
      </c>
      <c r="E87" s="7">
        <v>6</v>
      </c>
      <c r="F87" s="7">
        <v>2031</v>
      </c>
      <c r="G87" s="7">
        <v>51239</v>
      </c>
      <c r="H87" s="7">
        <v>121976</v>
      </c>
      <c r="I87" s="7">
        <v>1</v>
      </c>
    </row>
    <row r="88" spans="1:9" x14ac:dyDescent="0.25">
      <c r="A88" s="2">
        <v>41153</v>
      </c>
      <c r="B88" s="7">
        <v>75758</v>
      </c>
      <c r="C88" s="7"/>
      <c r="D88" s="7">
        <v>10112</v>
      </c>
      <c r="E88" s="7">
        <v>5</v>
      </c>
      <c r="F88" s="7">
        <v>2026</v>
      </c>
      <c r="G88" s="7">
        <v>51223</v>
      </c>
      <c r="H88" s="7">
        <v>121978</v>
      </c>
      <c r="I88" s="7">
        <v>1</v>
      </c>
    </row>
    <row r="89" spans="1:9" x14ac:dyDescent="0.25">
      <c r="A89" s="2">
        <v>41122</v>
      </c>
      <c r="B89" s="7">
        <v>75641</v>
      </c>
      <c r="C89" s="7"/>
      <c r="D89" s="7">
        <v>10111</v>
      </c>
      <c r="E89" s="7">
        <v>5</v>
      </c>
      <c r="F89" s="7">
        <v>2034</v>
      </c>
      <c r="G89" s="7">
        <v>51162</v>
      </c>
      <c r="H89" s="7">
        <v>121995</v>
      </c>
      <c r="I89" s="7">
        <v>1</v>
      </c>
    </row>
    <row r="90" spans="1:9" x14ac:dyDescent="0.25">
      <c r="A90" s="2">
        <v>41091</v>
      </c>
      <c r="B90" s="7">
        <v>75509</v>
      </c>
      <c r="C90" s="7"/>
      <c r="D90" s="7">
        <v>10101</v>
      </c>
      <c r="E90" s="7">
        <v>6</v>
      </c>
      <c r="F90" s="7">
        <v>2028</v>
      </c>
      <c r="G90" s="7">
        <v>51058</v>
      </c>
      <c r="H90" s="7">
        <v>121858</v>
      </c>
      <c r="I90" s="7">
        <v>1</v>
      </c>
    </row>
    <row r="91" spans="1:9" x14ac:dyDescent="0.25">
      <c r="A91" s="2">
        <v>41061</v>
      </c>
      <c r="B91" s="7">
        <v>75188</v>
      </c>
      <c r="C91" s="7"/>
      <c r="D91" s="7">
        <v>10098</v>
      </c>
      <c r="E91" s="7">
        <v>6</v>
      </c>
      <c r="F91" s="7">
        <v>2033</v>
      </c>
      <c r="G91" s="7">
        <v>50879</v>
      </c>
      <c r="H91" s="7">
        <v>121657</v>
      </c>
      <c r="I91" s="7">
        <v>1</v>
      </c>
    </row>
    <row r="92" spans="1:9" x14ac:dyDescent="0.25">
      <c r="A92" s="2">
        <v>41030</v>
      </c>
      <c r="B92" s="7">
        <v>74975</v>
      </c>
      <c r="C92" s="7"/>
      <c r="D92" s="7">
        <v>10082</v>
      </c>
      <c r="E92" s="7">
        <v>6</v>
      </c>
      <c r="F92" s="7">
        <v>2032</v>
      </c>
      <c r="G92" s="7">
        <v>50802</v>
      </c>
      <c r="H92" s="7">
        <v>121630</v>
      </c>
      <c r="I92" s="7">
        <v>1</v>
      </c>
    </row>
    <row r="93" spans="1:9" x14ac:dyDescent="0.25">
      <c r="A93" s="2">
        <v>41000</v>
      </c>
      <c r="B93" s="7">
        <v>74636</v>
      </c>
      <c r="C93" s="7"/>
      <c r="D93" s="7">
        <v>10039</v>
      </c>
      <c r="E93" s="7">
        <v>7</v>
      </c>
      <c r="F93" s="7">
        <v>2046</v>
      </c>
      <c r="G93" s="7">
        <v>50501</v>
      </c>
      <c r="H93" s="7">
        <v>121370</v>
      </c>
      <c r="I93" s="7">
        <v>1</v>
      </c>
    </row>
    <row r="94" spans="1:9" x14ac:dyDescent="0.25">
      <c r="A94" s="2">
        <v>40969</v>
      </c>
      <c r="B94" s="7">
        <v>74470</v>
      </c>
      <c r="C94" s="7"/>
      <c r="D94" s="7">
        <v>10035</v>
      </c>
      <c r="E94" s="7">
        <v>7</v>
      </c>
      <c r="F94" s="7">
        <v>2051</v>
      </c>
      <c r="G94" s="7">
        <v>50452</v>
      </c>
      <c r="H94" s="7">
        <v>121375</v>
      </c>
      <c r="I94" s="7">
        <v>1</v>
      </c>
    </row>
    <row r="95" spans="1:9" x14ac:dyDescent="0.25">
      <c r="A95" s="2">
        <v>40940</v>
      </c>
      <c r="B95" s="7">
        <v>74412</v>
      </c>
      <c r="C95" s="7"/>
      <c r="D95" s="7">
        <v>10063</v>
      </c>
      <c r="E95" s="7">
        <v>7</v>
      </c>
      <c r="F95" s="7">
        <v>2052</v>
      </c>
      <c r="G95" s="7">
        <v>50481</v>
      </c>
      <c r="H95" s="7">
        <v>121347</v>
      </c>
      <c r="I95" s="7">
        <v>1</v>
      </c>
    </row>
    <row r="96" spans="1:9" x14ac:dyDescent="0.25">
      <c r="A96" s="2">
        <v>40909</v>
      </c>
      <c r="B96" s="7">
        <v>74318</v>
      </c>
      <c r="C96" s="7"/>
      <c r="D96" s="7">
        <v>10059</v>
      </c>
      <c r="E96" s="7">
        <v>8</v>
      </c>
      <c r="F96" s="7">
        <v>2058</v>
      </c>
      <c r="G96" s="7">
        <v>50302</v>
      </c>
      <c r="H96" s="7">
        <v>121272</v>
      </c>
      <c r="I96" s="7">
        <v>1</v>
      </c>
    </row>
    <row r="97" spans="1:9" x14ac:dyDescent="0.25">
      <c r="A97" s="2">
        <v>40878</v>
      </c>
      <c r="B97" s="7">
        <v>74328</v>
      </c>
      <c r="C97" s="7"/>
      <c r="D97" s="7">
        <v>10082</v>
      </c>
      <c r="E97" s="7">
        <v>8</v>
      </c>
      <c r="F97" s="7">
        <v>2060</v>
      </c>
      <c r="G97" s="7">
        <v>50313</v>
      </c>
      <c r="H97" s="7">
        <v>121390</v>
      </c>
      <c r="I97" s="7">
        <v>1</v>
      </c>
    </row>
    <row r="98" spans="1:9" x14ac:dyDescent="0.25">
      <c r="A98" s="2">
        <v>40848</v>
      </c>
      <c r="B98" s="7">
        <v>74335</v>
      </c>
      <c r="C98" s="7"/>
      <c r="D98" s="7">
        <v>10077</v>
      </c>
      <c r="E98" s="7">
        <v>8</v>
      </c>
      <c r="F98" s="7">
        <v>2067</v>
      </c>
      <c r="G98" s="7">
        <v>50178</v>
      </c>
      <c r="H98" s="7">
        <v>121467</v>
      </c>
      <c r="I98" s="7">
        <v>1</v>
      </c>
    </row>
    <row r="99" spans="1:9" x14ac:dyDescent="0.25">
      <c r="A99" s="2">
        <v>40817</v>
      </c>
      <c r="B99" s="7">
        <v>74333</v>
      </c>
      <c r="C99" s="7"/>
      <c r="D99" s="7">
        <v>10118</v>
      </c>
      <c r="E99" s="7">
        <v>7</v>
      </c>
      <c r="F99" s="7">
        <v>2066</v>
      </c>
      <c r="G99" s="7">
        <v>50209</v>
      </c>
      <c r="H99" s="7">
        <v>121573</v>
      </c>
      <c r="I99" s="7">
        <v>1</v>
      </c>
    </row>
    <row r="100" spans="1:9" x14ac:dyDescent="0.25">
      <c r="A100" s="2">
        <v>40787</v>
      </c>
      <c r="B100" s="7">
        <v>74321</v>
      </c>
      <c r="C100" s="7"/>
      <c r="D100" s="7">
        <v>10115</v>
      </c>
      <c r="E100" s="7">
        <v>7</v>
      </c>
      <c r="F100" s="7">
        <v>2062</v>
      </c>
      <c r="G100" s="7">
        <v>50145</v>
      </c>
      <c r="H100" s="7">
        <v>121679</v>
      </c>
      <c r="I100" s="7">
        <v>1</v>
      </c>
    </row>
    <row r="101" spans="1:9" x14ac:dyDescent="0.25">
      <c r="A101" s="2">
        <v>40756</v>
      </c>
      <c r="B101" s="7">
        <v>74163</v>
      </c>
      <c r="C101" s="7"/>
      <c r="D101" s="7">
        <v>10118</v>
      </c>
      <c r="E101" s="7">
        <v>7</v>
      </c>
      <c r="F101" s="7">
        <v>2072</v>
      </c>
      <c r="G101" s="7">
        <v>50105</v>
      </c>
      <c r="H101" s="7">
        <v>121619</v>
      </c>
      <c r="I101" s="7">
        <v>1</v>
      </c>
    </row>
    <row r="102" spans="1:9" x14ac:dyDescent="0.25">
      <c r="A102" s="2">
        <v>40725</v>
      </c>
      <c r="B102" s="7">
        <v>74011</v>
      </c>
      <c r="C102" s="7"/>
      <c r="D102" s="7">
        <v>10127</v>
      </c>
      <c r="E102" s="7">
        <v>6</v>
      </c>
      <c r="F102" s="7">
        <v>2073</v>
      </c>
      <c r="G102" s="7">
        <v>50022</v>
      </c>
      <c r="H102" s="7">
        <v>121491</v>
      </c>
      <c r="I102" s="7">
        <v>1</v>
      </c>
    </row>
    <row r="103" spans="1:9" x14ac:dyDescent="0.25">
      <c r="A103" s="2">
        <v>40695</v>
      </c>
      <c r="B103" s="7">
        <v>73937</v>
      </c>
      <c r="C103" s="7"/>
      <c r="D103" s="7">
        <v>10115</v>
      </c>
      <c r="E103" s="7">
        <v>6</v>
      </c>
      <c r="F103" s="7">
        <v>2068</v>
      </c>
      <c r="G103" s="7">
        <v>50024</v>
      </c>
      <c r="H103" s="7">
        <v>121427</v>
      </c>
      <c r="I103" s="7">
        <v>1</v>
      </c>
    </row>
    <row r="104" spans="1:9" x14ac:dyDescent="0.25">
      <c r="A104" s="2">
        <v>40664</v>
      </c>
      <c r="B104" s="7">
        <v>73726</v>
      </c>
      <c r="C104" s="7"/>
      <c r="D104" s="7">
        <v>10124</v>
      </c>
      <c r="E104" s="7">
        <v>7</v>
      </c>
      <c r="F104" s="7">
        <v>2071</v>
      </c>
      <c r="G104" s="7">
        <v>49934</v>
      </c>
      <c r="H104" s="7">
        <v>121414</v>
      </c>
      <c r="I104" s="7">
        <v>1</v>
      </c>
    </row>
    <row r="105" spans="1:9" x14ac:dyDescent="0.25">
      <c r="A105" s="2">
        <v>40634</v>
      </c>
      <c r="B105" s="7">
        <v>73534</v>
      </c>
      <c r="C105" s="7"/>
      <c r="D105" s="7">
        <v>10121</v>
      </c>
      <c r="E105" s="7">
        <v>8</v>
      </c>
      <c r="F105" s="7">
        <v>2074</v>
      </c>
      <c r="G105" s="7">
        <v>49857</v>
      </c>
      <c r="H105" s="7">
        <v>121405</v>
      </c>
      <c r="I105" s="7">
        <v>1</v>
      </c>
    </row>
    <row r="106" spans="1:9" x14ac:dyDescent="0.25">
      <c r="A106" s="2">
        <v>40603</v>
      </c>
      <c r="B106" s="7">
        <v>73306</v>
      </c>
      <c r="C106" s="7"/>
      <c r="D106" s="7">
        <v>10111</v>
      </c>
      <c r="E106" s="7">
        <v>8</v>
      </c>
      <c r="F106" s="7">
        <v>2072</v>
      </c>
      <c r="G106" s="7">
        <v>49702</v>
      </c>
      <c r="H106" s="7">
        <v>121346</v>
      </c>
      <c r="I106" s="7">
        <v>1</v>
      </c>
    </row>
    <row r="107" spans="1:9" x14ac:dyDescent="0.25">
      <c r="A107" s="2">
        <v>40575</v>
      </c>
      <c r="B107" s="7">
        <v>73169</v>
      </c>
      <c r="C107" s="7"/>
      <c r="D107" s="7">
        <v>10092</v>
      </c>
      <c r="E107" s="7">
        <v>8</v>
      </c>
      <c r="F107" s="7">
        <v>2069</v>
      </c>
      <c r="G107" s="7">
        <v>49485</v>
      </c>
      <c r="H107" s="7">
        <v>120533</v>
      </c>
      <c r="I107" s="7">
        <v>1</v>
      </c>
    </row>
    <row r="108" spans="1:9" x14ac:dyDescent="0.25">
      <c r="A108" s="2">
        <v>40544</v>
      </c>
      <c r="B108" s="7">
        <v>73054</v>
      </c>
      <c r="C108" s="7"/>
      <c r="D108" s="7">
        <v>10112</v>
      </c>
      <c r="E108" s="7">
        <v>7</v>
      </c>
      <c r="F108" s="7">
        <v>2070</v>
      </c>
      <c r="G108" s="7">
        <v>49414</v>
      </c>
      <c r="H108" s="7">
        <v>120551</v>
      </c>
      <c r="I108" s="7">
        <v>1</v>
      </c>
    </row>
    <row r="109" spans="1:9" x14ac:dyDescent="0.25">
      <c r="A109" s="2">
        <v>40513</v>
      </c>
      <c r="B109" s="7">
        <v>72883</v>
      </c>
      <c r="C109" s="7"/>
      <c r="D109" s="7">
        <v>10121</v>
      </c>
      <c r="E109" s="7">
        <v>7</v>
      </c>
      <c r="F109" s="7">
        <v>2066</v>
      </c>
      <c r="G109" s="7">
        <v>49347</v>
      </c>
      <c r="H109" s="7">
        <v>120612</v>
      </c>
      <c r="I109" s="7">
        <v>1</v>
      </c>
    </row>
    <row r="110" spans="1:9" x14ac:dyDescent="0.25">
      <c r="A110" s="2">
        <v>40483</v>
      </c>
      <c r="B110" s="7">
        <v>72914</v>
      </c>
      <c r="C110" s="7"/>
      <c r="D110" s="7">
        <v>10157</v>
      </c>
      <c r="E110" s="7">
        <v>7</v>
      </c>
      <c r="F110" s="7">
        <v>2072</v>
      </c>
      <c r="G110" s="7">
        <v>49423</v>
      </c>
      <c r="H110" s="7">
        <v>120891</v>
      </c>
      <c r="I110" s="7">
        <v>1</v>
      </c>
    </row>
    <row r="111" spans="1:9" x14ac:dyDescent="0.25">
      <c r="A111" s="2">
        <v>40452</v>
      </c>
      <c r="B111" s="7">
        <v>72825</v>
      </c>
      <c r="C111" s="7"/>
      <c r="D111" s="7">
        <v>10180</v>
      </c>
      <c r="E111" s="7">
        <v>7</v>
      </c>
      <c r="F111" s="7">
        <v>2066</v>
      </c>
      <c r="G111" s="7">
        <v>49327</v>
      </c>
      <c r="H111" s="7">
        <v>121043</v>
      </c>
      <c r="I111" s="7">
        <v>1</v>
      </c>
    </row>
    <row r="112" spans="1:9" x14ac:dyDescent="0.25">
      <c r="A112" s="2">
        <v>40422</v>
      </c>
      <c r="B112" s="7">
        <v>72898</v>
      </c>
      <c r="C112" s="7"/>
      <c r="D112" s="7">
        <v>10164</v>
      </c>
      <c r="E112" s="7">
        <v>6</v>
      </c>
      <c r="F112" s="7">
        <v>2075</v>
      </c>
      <c r="G112" s="7">
        <v>49353</v>
      </c>
      <c r="H112" s="7">
        <v>121200</v>
      </c>
      <c r="I112" s="7">
        <v>1</v>
      </c>
    </row>
    <row r="113" spans="1:9" x14ac:dyDescent="0.25">
      <c r="A113" s="2">
        <v>40391</v>
      </c>
      <c r="B113" s="7">
        <v>72861</v>
      </c>
      <c r="C113" s="7"/>
      <c r="D113" s="7">
        <v>10167</v>
      </c>
      <c r="E113" s="7">
        <v>7</v>
      </c>
      <c r="F113" s="7">
        <v>2074</v>
      </c>
      <c r="G113" s="7">
        <v>49448</v>
      </c>
      <c r="H113" s="7">
        <v>121327</v>
      </c>
      <c r="I113" s="7">
        <v>1</v>
      </c>
    </row>
    <row r="114" spans="1:9" x14ac:dyDescent="0.25">
      <c r="A114" s="2">
        <v>40360</v>
      </c>
      <c r="B114" s="7">
        <v>72796</v>
      </c>
      <c r="C114" s="7"/>
      <c r="D114" s="7">
        <v>10186</v>
      </c>
      <c r="E114" s="7">
        <v>7</v>
      </c>
      <c r="F114" s="7">
        <v>2078</v>
      </c>
      <c r="G114" s="7">
        <v>49473</v>
      </c>
      <c r="H114" s="7">
        <v>121757</v>
      </c>
      <c r="I114" s="7">
        <v>1</v>
      </c>
    </row>
    <row r="115" spans="1:9" x14ac:dyDescent="0.25">
      <c r="A115" s="2">
        <v>40330</v>
      </c>
      <c r="B115" s="7">
        <v>69715</v>
      </c>
      <c r="C115" s="7"/>
      <c r="D115" s="7">
        <v>9991</v>
      </c>
      <c r="E115" s="7">
        <v>7</v>
      </c>
      <c r="F115" s="7">
        <v>2037</v>
      </c>
      <c r="G115" s="7">
        <v>47762</v>
      </c>
      <c r="H115" s="7">
        <v>119756</v>
      </c>
      <c r="I115" s="7">
        <v>1</v>
      </c>
    </row>
    <row r="116" spans="1:9" x14ac:dyDescent="0.25">
      <c r="A116" s="2">
        <v>40299</v>
      </c>
      <c r="B116" s="7">
        <v>69479</v>
      </c>
      <c r="C116" s="7"/>
      <c r="D116" s="7">
        <v>9975</v>
      </c>
      <c r="E116" s="7">
        <v>7</v>
      </c>
      <c r="F116" s="7">
        <v>2036</v>
      </c>
      <c r="G116" s="7">
        <v>47717</v>
      </c>
      <c r="H116" s="7">
        <v>119491</v>
      </c>
      <c r="I116" s="7">
        <v>1</v>
      </c>
    </row>
    <row r="117" spans="1:9" x14ac:dyDescent="0.25">
      <c r="A117" s="2">
        <v>40269</v>
      </c>
      <c r="B117" s="7">
        <v>69299</v>
      </c>
      <c r="C117" s="7"/>
      <c r="D117" s="7">
        <v>9966</v>
      </c>
      <c r="E117" s="7">
        <v>7</v>
      </c>
      <c r="F117" s="7">
        <v>2043</v>
      </c>
      <c r="G117" s="7">
        <v>47742</v>
      </c>
      <c r="H117" s="7">
        <v>119241</v>
      </c>
      <c r="I117" s="7">
        <v>1</v>
      </c>
    </row>
    <row r="118" spans="1:9" x14ac:dyDescent="0.25">
      <c r="A118" s="2">
        <v>40238</v>
      </c>
      <c r="B118" s="7">
        <v>69230</v>
      </c>
      <c r="C118" s="7"/>
      <c r="D118" s="7">
        <v>9980</v>
      </c>
      <c r="E118" s="7">
        <v>7</v>
      </c>
      <c r="F118" s="7">
        <v>2031</v>
      </c>
      <c r="G118" s="7">
        <v>47724</v>
      </c>
      <c r="H118" s="7">
        <v>119295</v>
      </c>
      <c r="I118" s="7">
        <v>1</v>
      </c>
    </row>
    <row r="119" spans="1:9" x14ac:dyDescent="0.25">
      <c r="A119" s="2">
        <v>40210</v>
      </c>
      <c r="B119" s="7">
        <v>69242</v>
      </c>
      <c r="C119" s="7"/>
      <c r="D119" s="7">
        <v>9969</v>
      </c>
      <c r="E119" s="7">
        <v>7</v>
      </c>
      <c r="F119" s="7">
        <v>2040</v>
      </c>
      <c r="G119" s="7">
        <v>47733</v>
      </c>
      <c r="H119" s="7">
        <v>119354</v>
      </c>
      <c r="I119" s="7">
        <v>1</v>
      </c>
    </row>
    <row r="120" spans="1:9" x14ac:dyDescent="0.25">
      <c r="A120" s="2">
        <v>40179</v>
      </c>
      <c r="B120" s="7">
        <v>69167</v>
      </c>
      <c r="C120" s="7"/>
      <c r="D120" s="7">
        <v>9991</v>
      </c>
      <c r="E120" s="7">
        <v>7</v>
      </c>
      <c r="F120" s="7">
        <v>2039</v>
      </c>
      <c r="G120" s="7">
        <v>47810</v>
      </c>
      <c r="H120" s="7">
        <v>119774</v>
      </c>
      <c r="I120" s="7">
        <v>1</v>
      </c>
    </row>
    <row r="121" spans="1:9" x14ac:dyDescent="0.25">
      <c r="A121" s="2">
        <v>40148</v>
      </c>
      <c r="B121" s="7">
        <v>69342</v>
      </c>
      <c r="C121" s="7"/>
      <c r="D121" s="7">
        <v>10012</v>
      </c>
      <c r="E121" s="7">
        <v>7</v>
      </c>
      <c r="F121" s="7">
        <v>2039</v>
      </c>
      <c r="G121" s="7">
        <v>47922</v>
      </c>
      <c r="H121" s="7">
        <v>119923</v>
      </c>
      <c r="I121" s="7">
        <v>1</v>
      </c>
    </row>
    <row r="122" spans="1:9" x14ac:dyDescent="0.25">
      <c r="A122" s="2">
        <v>40118</v>
      </c>
      <c r="B122" s="7">
        <v>69406</v>
      </c>
      <c r="C122" s="7"/>
      <c r="D122" s="7">
        <v>10039</v>
      </c>
      <c r="E122" s="7">
        <v>7</v>
      </c>
      <c r="F122" s="7">
        <v>2034</v>
      </c>
      <c r="G122" s="7">
        <v>48022</v>
      </c>
      <c r="H122" s="7">
        <v>120032</v>
      </c>
      <c r="I122" s="7">
        <v>1</v>
      </c>
    </row>
    <row r="123" spans="1:9" x14ac:dyDescent="0.25">
      <c r="A123" s="2">
        <v>40087</v>
      </c>
      <c r="B123" s="7">
        <v>69496</v>
      </c>
      <c r="C123" s="7"/>
      <c r="D123" s="7">
        <v>10056</v>
      </c>
      <c r="E123" s="7">
        <v>7</v>
      </c>
      <c r="F123" s="7">
        <v>2035</v>
      </c>
      <c r="G123" s="7">
        <v>48053</v>
      </c>
      <c r="H123" s="7">
        <v>120315</v>
      </c>
      <c r="I123" s="7">
        <v>1</v>
      </c>
    </row>
    <row r="124" spans="1:9" x14ac:dyDescent="0.25">
      <c r="A124" s="2">
        <v>40057</v>
      </c>
      <c r="B124" s="7">
        <v>69585</v>
      </c>
      <c r="C124" s="7"/>
      <c r="D124" s="7">
        <v>10094</v>
      </c>
      <c r="E124" s="7">
        <v>7</v>
      </c>
      <c r="F124" s="7">
        <v>2040</v>
      </c>
      <c r="G124" s="7">
        <v>48127</v>
      </c>
      <c r="H124" s="7">
        <v>120464</v>
      </c>
      <c r="I124" s="7">
        <v>2</v>
      </c>
    </row>
    <row r="125" spans="1:9" x14ac:dyDescent="0.25">
      <c r="A125" s="2">
        <v>40026</v>
      </c>
      <c r="B125" s="7">
        <v>69646</v>
      </c>
      <c r="C125" s="7"/>
      <c r="D125" s="7">
        <v>10108</v>
      </c>
      <c r="E125" s="7">
        <v>7</v>
      </c>
      <c r="F125" s="7">
        <v>2039</v>
      </c>
      <c r="G125" s="7">
        <v>48267</v>
      </c>
      <c r="H125" s="7">
        <v>120768</v>
      </c>
      <c r="I125" s="7">
        <v>3</v>
      </c>
    </row>
    <row r="126" spans="1:9" x14ac:dyDescent="0.25">
      <c r="A126" s="2">
        <v>39995</v>
      </c>
      <c r="B126" s="7">
        <v>69688</v>
      </c>
      <c r="C126" s="7"/>
      <c r="D126" s="7">
        <v>10145</v>
      </c>
      <c r="E126" s="7">
        <v>7</v>
      </c>
      <c r="F126" s="7">
        <v>2041</v>
      </c>
      <c r="G126" s="7">
        <v>48335</v>
      </c>
      <c r="H126" s="7">
        <v>121018</v>
      </c>
      <c r="I126" s="7">
        <v>3</v>
      </c>
    </row>
    <row r="127" spans="1:9" x14ac:dyDescent="0.25">
      <c r="A127" s="2">
        <v>39965</v>
      </c>
      <c r="B127" s="7">
        <v>69626</v>
      </c>
      <c r="C127" s="7"/>
      <c r="D127" s="7">
        <v>10106</v>
      </c>
      <c r="E127" s="7">
        <v>7</v>
      </c>
      <c r="F127" s="7">
        <v>2043</v>
      </c>
      <c r="G127" s="7">
        <v>48367</v>
      </c>
      <c r="H127" s="7">
        <v>121142</v>
      </c>
      <c r="I127" s="7">
        <v>3</v>
      </c>
    </row>
    <row r="128" spans="1:9" x14ac:dyDescent="0.25">
      <c r="A128" s="2">
        <v>39934</v>
      </c>
      <c r="B128" s="7">
        <v>69722</v>
      </c>
      <c r="C128" s="7"/>
      <c r="D128" s="7">
        <v>10107</v>
      </c>
      <c r="E128" s="7">
        <v>7</v>
      </c>
      <c r="F128" s="7">
        <v>2047</v>
      </c>
      <c r="G128" s="7">
        <v>48477</v>
      </c>
      <c r="H128" s="7">
        <v>121629</v>
      </c>
      <c r="I128" s="7">
        <v>3</v>
      </c>
    </row>
    <row r="129" spans="1:9" x14ac:dyDescent="0.25">
      <c r="A129" s="2">
        <v>39904</v>
      </c>
      <c r="B129" s="7">
        <v>69587</v>
      </c>
      <c r="C129" s="7"/>
      <c r="D129" s="7">
        <v>10107</v>
      </c>
      <c r="E129" s="7">
        <v>7</v>
      </c>
      <c r="F129" s="7">
        <v>2042</v>
      </c>
      <c r="G129" s="7">
        <v>48468</v>
      </c>
      <c r="H129" s="7">
        <v>121391</v>
      </c>
      <c r="I129" s="7">
        <v>3</v>
      </c>
    </row>
    <row r="130" spans="1:9" x14ac:dyDescent="0.25">
      <c r="A130" s="2">
        <v>39873</v>
      </c>
      <c r="B130" s="7">
        <v>69599</v>
      </c>
      <c r="C130" s="7"/>
      <c r="D130" s="7">
        <v>10087</v>
      </c>
      <c r="E130" s="7">
        <v>7</v>
      </c>
      <c r="F130" s="7">
        <v>2035</v>
      </c>
      <c r="G130" s="7">
        <v>48607</v>
      </c>
      <c r="H130" s="7">
        <v>121400</v>
      </c>
      <c r="I130" s="7">
        <v>3</v>
      </c>
    </row>
  </sheetData>
  <autoFilter ref="A1:I1" xr:uid="{00000000-0009-0000-0000-000004000000}"/>
  <sortState xmlns:xlrd2="http://schemas.microsoft.com/office/spreadsheetml/2017/richdata2" ref="A14:H91">
    <sortCondition descending="1" ref="A1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237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9.7109375" style="2" bestFit="1" customWidth="1"/>
    <col min="2" max="2" width="22.28515625" bestFit="1" customWidth="1"/>
    <col min="3" max="4" width="9.5703125" bestFit="1" customWidth="1"/>
    <col min="5" max="5" width="9.5703125" style="4" bestFit="1" customWidth="1"/>
  </cols>
  <sheetData>
    <row r="1" spans="1:5" x14ac:dyDescent="0.25">
      <c r="A1" s="2" t="s">
        <v>53</v>
      </c>
      <c r="B1" t="s">
        <v>17</v>
      </c>
      <c r="C1" t="s">
        <v>54</v>
      </c>
      <c r="D1" t="s">
        <v>55</v>
      </c>
      <c r="E1" s="4" t="s">
        <v>56</v>
      </c>
    </row>
    <row r="2" spans="1:5" x14ac:dyDescent="0.25">
      <c r="A2" s="2">
        <v>43770</v>
      </c>
      <c r="B2" t="s">
        <v>57</v>
      </c>
      <c r="C2" s="7">
        <v>-758</v>
      </c>
      <c r="D2" s="7">
        <v>616</v>
      </c>
      <c r="E2" s="8">
        <f t="shared" ref="E2:E14" si="0">SUM(C2:D2)</f>
        <v>-142</v>
      </c>
    </row>
    <row r="3" spans="1:5" x14ac:dyDescent="0.25">
      <c r="A3" s="2">
        <v>43770</v>
      </c>
      <c r="B3" t="s">
        <v>58</v>
      </c>
      <c r="C3" s="7">
        <v>-271</v>
      </c>
      <c r="D3" s="7">
        <v>305</v>
      </c>
      <c r="E3" s="8">
        <f t="shared" si="0"/>
        <v>34</v>
      </c>
    </row>
    <row r="4" spans="1:5" x14ac:dyDescent="0.25">
      <c r="A4" s="2">
        <v>43770</v>
      </c>
      <c r="B4" t="s">
        <v>59</v>
      </c>
      <c r="C4" s="7">
        <v>-7</v>
      </c>
      <c r="D4" s="7">
        <v>51</v>
      </c>
      <c r="E4" s="8">
        <f t="shared" si="0"/>
        <v>44</v>
      </c>
    </row>
    <row r="5" spans="1:5" x14ac:dyDescent="0.25">
      <c r="A5" s="2">
        <v>43770</v>
      </c>
      <c r="B5" t="s">
        <v>60</v>
      </c>
      <c r="C5" s="7">
        <v>-1256</v>
      </c>
      <c r="D5" s="7">
        <v>579</v>
      </c>
      <c r="E5" s="8">
        <f t="shared" si="0"/>
        <v>-677</v>
      </c>
    </row>
    <row r="6" spans="1:5" x14ac:dyDescent="0.25">
      <c r="A6" s="2">
        <v>43770</v>
      </c>
      <c r="B6" t="s">
        <v>68</v>
      </c>
      <c r="C6" s="7" t="s">
        <v>67</v>
      </c>
      <c r="D6" s="7">
        <v>1</v>
      </c>
      <c r="E6" s="8">
        <f t="shared" si="0"/>
        <v>1</v>
      </c>
    </row>
    <row r="7" spans="1:5" x14ac:dyDescent="0.25">
      <c r="A7" s="2">
        <v>43770</v>
      </c>
      <c r="B7" t="s">
        <v>61</v>
      </c>
      <c r="C7" s="7" t="s">
        <v>67</v>
      </c>
      <c r="D7" s="7">
        <v>2</v>
      </c>
      <c r="E7" s="8">
        <f t="shared" si="0"/>
        <v>2</v>
      </c>
    </row>
    <row r="8" spans="1:5" x14ac:dyDescent="0.25">
      <c r="A8" s="2">
        <v>43770</v>
      </c>
      <c r="B8" t="s">
        <v>75</v>
      </c>
      <c r="C8" s="7">
        <v>-5</v>
      </c>
      <c r="D8" s="7">
        <v>97</v>
      </c>
      <c r="E8" s="8">
        <f t="shared" si="0"/>
        <v>92</v>
      </c>
    </row>
    <row r="9" spans="1:5" x14ac:dyDescent="0.25">
      <c r="A9" s="2">
        <v>43770</v>
      </c>
      <c r="B9" t="s">
        <v>62</v>
      </c>
      <c r="C9" s="7">
        <v>-504</v>
      </c>
      <c r="D9" s="7">
        <v>504</v>
      </c>
      <c r="E9" s="8">
        <f t="shared" si="0"/>
        <v>0</v>
      </c>
    </row>
    <row r="10" spans="1:5" x14ac:dyDescent="0.25">
      <c r="A10" s="2">
        <v>43770</v>
      </c>
      <c r="B10" t="s">
        <v>50</v>
      </c>
      <c r="C10" s="7">
        <v>-318</v>
      </c>
      <c r="D10" s="7">
        <v>745</v>
      </c>
      <c r="E10" s="8">
        <f t="shared" si="0"/>
        <v>427</v>
      </c>
    </row>
    <row r="11" spans="1:5" x14ac:dyDescent="0.25">
      <c r="A11" s="2">
        <v>43770</v>
      </c>
      <c r="B11" t="s">
        <v>63</v>
      </c>
      <c r="C11" s="7">
        <v>-3</v>
      </c>
      <c r="D11" s="7" t="s">
        <v>67</v>
      </c>
      <c r="E11" s="8">
        <f t="shared" si="0"/>
        <v>-3</v>
      </c>
    </row>
    <row r="12" spans="1:5" x14ac:dyDescent="0.25">
      <c r="A12" s="2">
        <v>43770</v>
      </c>
      <c r="B12" t="s">
        <v>64</v>
      </c>
      <c r="C12" s="7">
        <v>-76</v>
      </c>
      <c r="D12" s="7">
        <v>95</v>
      </c>
      <c r="E12" s="8">
        <f t="shared" si="0"/>
        <v>19</v>
      </c>
    </row>
    <row r="13" spans="1:5" x14ac:dyDescent="0.25">
      <c r="A13" s="2">
        <v>43770</v>
      </c>
      <c r="B13" t="s">
        <v>65</v>
      </c>
      <c r="C13" s="7">
        <v>-14</v>
      </c>
      <c r="D13" s="7" t="s">
        <v>67</v>
      </c>
      <c r="E13" s="8">
        <f t="shared" si="0"/>
        <v>-14</v>
      </c>
    </row>
    <row r="14" spans="1:5" x14ac:dyDescent="0.25">
      <c r="A14" s="2">
        <v>43770</v>
      </c>
      <c r="B14" t="s">
        <v>66</v>
      </c>
      <c r="C14" s="7">
        <v>-416</v>
      </c>
      <c r="D14" s="7">
        <v>633</v>
      </c>
      <c r="E14" s="8">
        <f t="shared" si="0"/>
        <v>217</v>
      </c>
    </row>
    <row r="15" spans="1:5" x14ac:dyDescent="0.25">
      <c r="A15" s="2">
        <v>43739</v>
      </c>
      <c r="B15" t="s">
        <v>57</v>
      </c>
      <c r="C15">
        <v>-757</v>
      </c>
      <c r="D15">
        <v>617</v>
      </c>
      <c r="E15" s="8">
        <f t="shared" ref="E15:E26" si="1">SUM(C15:D15)</f>
        <v>-140</v>
      </c>
    </row>
    <row r="16" spans="1:5" x14ac:dyDescent="0.25">
      <c r="A16" s="2">
        <v>43739</v>
      </c>
      <c r="B16" t="s">
        <v>58</v>
      </c>
      <c r="C16">
        <v>-305</v>
      </c>
      <c r="D16">
        <v>369</v>
      </c>
      <c r="E16" s="8">
        <f t="shared" si="1"/>
        <v>64</v>
      </c>
    </row>
    <row r="17" spans="1:5" x14ac:dyDescent="0.25">
      <c r="A17" s="2">
        <v>43739</v>
      </c>
      <c r="B17" t="s">
        <v>59</v>
      </c>
      <c r="C17">
        <v>-5</v>
      </c>
      <c r="D17">
        <v>53</v>
      </c>
      <c r="E17" s="8">
        <f t="shared" si="1"/>
        <v>48</v>
      </c>
    </row>
    <row r="18" spans="1:5" x14ac:dyDescent="0.25">
      <c r="A18" s="2">
        <v>43739</v>
      </c>
      <c r="B18" t="s">
        <v>60</v>
      </c>
      <c r="C18">
        <v>-1293</v>
      </c>
      <c r="D18">
        <v>682</v>
      </c>
      <c r="E18" s="8">
        <f t="shared" si="1"/>
        <v>-611</v>
      </c>
    </row>
    <row r="19" spans="1:5" x14ac:dyDescent="0.25">
      <c r="A19" s="2">
        <v>43739</v>
      </c>
      <c r="B19" t="s">
        <v>61</v>
      </c>
      <c r="D19">
        <v>4</v>
      </c>
      <c r="E19" s="8">
        <f t="shared" si="1"/>
        <v>4</v>
      </c>
    </row>
    <row r="20" spans="1:5" x14ac:dyDescent="0.25">
      <c r="A20" s="2">
        <v>43739</v>
      </c>
      <c r="B20" t="s">
        <v>75</v>
      </c>
      <c r="C20">
        <v>-3</v>
      </c>
      <c r="D20">
        <v>84</v>
      </c>
      <c r="E20" s="8">
        <f t="shared" si="1"/>
        <v>81</v>
      </c>
    </row>
    <row r="21" spans="1:5" x14ac:dyDescent="0.25">
      <c r="A21" s="2">
        <v>43739</v>
      </c>
      <c r="B21" t="s">
        <v>62</v>
      </c>
      <c r="C21">
        <v>-490</v>
      </c>
      <c r="D21">
        <v>536</v>
      </c>
      <c r="E21" s="8">
        <f t="shared" si="1"/>
        <v>46</v>
      </c>
    </row>
    <row r="22" spans="1:5" x14ac:dyDescent="0.25">
      <c r="A22" s="2">
        <v>43739</v>
      </c>
      <c r="B22" t="s">
        <v>50</v>
      </c>
      <c r="C22">
        <v>-265</v>
      </c>
      <c r="D22">
        <v>746</v>
      </c>
      <c r="E22" s="8">
        <f t="shared" si="1"/>
        <v>481</v>
      </c>
    </row>
    <row r="23" spans="1:5" x14ac:dyDescent="0.25">
      <c r="A23" s="2">
        <v>43739</v>
      </c>
      <c r="B23" t="s">
        <v>63</v>
      </c>
      <c r="C23">
        <v>-12</v>
      </c>
      <c r="E23" s="8">
        <f t="shared" si="1"/>
        <v>-12</v>
      </c>
    </row>
    <row r="24" spans="1:5" x14ac:dyDescent="0.25">
      <c r="A24" s="2">
        <v>43739</v>
      </c>
      <c r="B24" t="s">
        <v>64</v>
      </c>
      <c r="C24">
        <v>-80</v>
      </c>
      <c r="D24">
        <v>120</v>
      </c>
      <c r="E24" s="8">
        <f t="shared" si="1"/>
        <v>40</v>
      </c>
    </row>
    <row r="25" spans="1:5" x14ac:dyDescent="0.25">
      <c r="A25" s="2">
        <v>43739</v>
      </c>
      <c r="B25" t="s">
        <v>65</v>
      </c>
      <c r="C25">
        <v>-14</v>
      </c>
      <c r="E25" s="8">
        <f t="shared" si="1"/>
        <v>-14</v>
      </c>
    </row>
    <row r="26" spans="1:5" x14ac:dyDescent="0.25">
      <c r="A26" s="2">
        <v>43739</v>
      </c>
      <c r="B26" t="s">
        <v>66</v>
      </c>
      <c r="C26">
        <v>-511</v>
      </c>
      <c r="D26">
        <v>524</v>
      </c>
      <c r="E26" s="8">
        <f t="shared" si="1"/>
        <v>13</v>
      </c>
    </row>
    <row r="27" spans="1:5" x14ac:dyDescent="0.25">
      <c r="A27" s="2">
        <v>43709</v>
      </c>
      <c r="B27" t="s">
        <v>57</v>
      </c>
      <c r="C27" s="7">
        <v>-771</v>
      </c>
      <c r="D27" s="7">
        <v>538</v>
      </c>
      <c r="E27" s="8">
        <f t="shared" ref="E27:E38" si="2">SUM(C27:D27)</f>
        <v>-233</v>
      </c>
    </row>
    <row r="28" spans="1:5" x14ac:dyDescent="0.25">
      <c r="A28" s="2">
        <v>43709</v>
      </c>
      <c r="B28" t="s">
        <v>58</v>
      </c>
      <c r="C28" s="7">
        <v>-265</v>
      </c>
      <c r="D28" s="7">
        <v>328</v>
      </c>
      <c r="E28" s="8">
        <f t="shared" si="2"/>
        <v>63</v>
      </c>
    </row>
    <row r="29" spans="1:5" x14ac:dyDescent="0.25">
      <c r="A29" s="2">
        <v>43709</v>
      </c>
      <c r="B29" t="s">
        <v>59</v>
      </c>
      <c r="C29" s="7">
        <v>-10</v>
      </c>
      <c r="D29" s="7">
        <v>42</v>
      </c>
      <c r="E29" s="8">
        <f t="shared" si="2"/>
        <v>32</v>
      </c>
    </row>
    <row r="30" spans="1:5" x14ac:dyDescent="0.25">
      <c r="A30" s="2">
        <v>43709</v>
      </c>
      <c r="B30" t="s">
        <v>60</v>
      </c>
      <c r="C30" s="7">
        <v>-1094</v>
      </c>
      <c r="D30" s="7">
        <v>735</v>
      </c>
      <c r="E30" s="8">
        <f t="shared" si="2"/>
        <v>-359</v>
      </c>
    </row>
    <row r="31" spans="1:5" x14ac:dyDescent="0.25">
      <c r="A31" s="2">
        <v>43709</v>
      </c>
      <c r="B31" t="s">
        <v>61</v>
      </c>
      <c r="C31" s="7"/>
      <c r="D31" s="7">
        <v>1</v>
      </c>
      <c r="E31" s="8">
        <f t="shared" si="2"/>
        <v>1</v>
      </c>
    </row>
    <row r="32" spans="1:5" x14ac:dyDescent="0.25">
      <c r="A32" s="2">
        <v>43709</v>
      </c>
      <c r="B32" t="s">
        <v>75</v>
      </c>
      <c r="C32" s="7"/>
      <c r="D32" s="7">
        <v>147</v>
      </c>
      <c r="E32" s="8">
        <f t="shared" si="2"/>
        <v>147</v>
      </c>
    </row>
    <row r="33" spans="1:5" x14ac:dyDescent="0.25">
      <c r="A33" s="2">
        <v>43709</v>
      </c>
      <c r="B33" t="s">
        <v>62</v>
      </c>
      <c r="C33" s="7">
        <v>-592</v>
      </c>
      <c r="D33" s="7">
        <v>425</v>
      </c>
      <c r="E33" s="8">
        <f t="shared" si="2"/>
        <v>-167</v>
      </c>
    </row>
    <row r="34" spans="1:5" x14ac:dyDescent="0.25">
      <c r="A34" s="2">
        <v>43709</v>
      </c>
      <c r="B34" t="s">
        <v>50</v>
      </c>
      <c r="C34" s="7">
        <v>-280</v>
      </c>
      <c r="D34" s="7">
        <v>836</v>
      </c>
      <c r="E34" s="8">
        <f t="shared" si="2"/>
        <v>556</v>
      </c>
    </row>
    <row r="35" spans="1:5" x14ac:dyDescent="0.25">
      <c r="A35" s="2">
        <v>43709</v>
      </c>
      <c r="B35" t="s">
        <v>63</v>
      </c>
      <c r="C35" s="7">
        <v>-5</v>
      </c>
      <c r="D35" s="7"/>
      <c r="E35" s="8">
        <f t="shared" si="2"/>
        <v>-5</v>
      </c>
    </row>
    <row r="36" spans="1:5" x14ac:dyDescent="0.25">
      <c r="A36" s="2">
        <v>43709</v>
      </c>
      <c r="B36" t="s">
        <v>64</v>
      </c>
      <c r="C36" s="7">
        <v>-89</v>
      </c>
      <c r="D36" s="7">
        <v>81</v>
      </c>
      <c r="E36" s="8">
        <f t="shared" si="2"/>
        <v>-8</v>
      </c>
    </row>
    <row r="37" spans="1:5" x14ac:dyDescent="0.25">
      <c r="A37" s="2">
        <v>43709</v>
      </c>
      <c r="B37" t="s">
        <v>65</v>
      </c>
      <c r="C37" s="7">
        <v>-9</v>
      </c>
      <c r="D37" s="7"/>
      <c r="E37" s="8">
        <f t="shared" si="2"/>
        <v>-9</v>
      </c>
    </row>
    <row r="38" spans="1:5" x14ac:dyDescent="0.25">
      <c r="A38" s="2">
        <v>43709</v>
      </c>
      <c r="B38" t="s">
        <v>66</v>
      </c>
      <c r="C38" s="7">
        <v>-499</v>
      </c>
      <c r="D38" s="7">
        <v>481</v>
      </c>
      <c r="E38" s="8">
        <f t="shared" si="2"/>
        <v>-18</v>
      </c>
    </row>
    <row r="39" spans="1:5" x14ac:dyDescent="0.25">
      <c r="A39" s="17">
        <v>43678</v>
      </c>
      <c r="B39" t="s">
        <v>57</v>
      </c>
      <c r="C39" s="7">
        <v>-826</v>
      </c>
      <c r="D39" s="7">
        <v>563</v>
      </c>
      <c r="E39" s="8">
        <f t="shared" ref="E39:E50" si="3">SUM(C39:D39)</f>
        <v>-263</v>
      </c>
    </row>
    <row r="40" spans="1:5" x14ac:dyDescent="0.25">
      <c r="A40" s="17">
        <v>43678</v>
      </c>
      <c r="B40" t="s">
        <v>58</v>
      </c>
      <c r="C40" s="7">
        <v>-314</v>
      </c>
      <c r="D40" s="7">
        <v>299</v>
      </c>
      <c r="E40" s="8">
        <f t="shared" si="3"/>
        <v>-15</v>
      </c>
    </row>
    <row r="41" spans="1:5" x14ac:dyDescent="0.25">
      <c r="A41" s="17">
        <v>43678</v>
      </c>
      <c r="B41" t="s">
        <v>59</v>
      </c>
      <c r="C41" s="7">
        <v>-3</v>
      </c>
      <c r="D41" s="7">
        <v>40</v>
      </c>
      <c r="E41" s="8">
        <f t="shared" si="3"/>
        <v>37</v>
      </c>
    </row>
    <row r="42" spans="1:5" x14ac:dyDescent="0.25">
      <c r="A42" s="17">
        <v>43678</v>
      </c>
      <c r="B42" t="s">
        <v>60</v>
      </c>
      <c r="C42" s="7">
        <v>-1213</v>
      </c>
      <c r="D42" s="7">
        <v>795</v>
      </c>
      <c r="E42" s="8">
        <f t="shared" si="3"/>
        <v>-418</v>
      </c>
    </row>
    <row r="43" spans="1:5" x14ac:dyDescent="0.25">
      <c r="A43" s="17">
        <v>43678</v>
      </c>
      <c r="B43" t="s">
        <v>61</v>
      </c>
      <c r="C43" s="7" t="s">
        <v>67</v>
      </c>
      <c r="D43" s="7">
        <v>6</v>
      </c>
      <c r="E43" s="8">
        <f t="shared" si="3"/>
        <v>6</v>
      </c>
    </row>
    <row r="44" spans="1:5" x14ac:dyDescent="0.25">
      <c r="A44" s="17">
        <v>43678</v>
      </c>
      <c r="B44" t="s">
        <v>75</v>
      </c>
      <c r="C44" s="7" t="s">
        <v>67</v>
      </c>
      <c r="D44" s="7">
        <v>164</v>
      </c>
      <c r="E44" s="8">
        <f t="shared" si="3"/>
        <v>164</v>
      </c>
    </row>
    <row r="45" spans="1:5" x14ac:dyDescent="0.25">
      <c r="A45" s="17">
        <v>43678</v>
      </c>
      <c r="B45" t="s">
        <v>62</v>
      </c>
      <c r="C45" s="7">
        <v>-599</v>
      </c>
      <c r="D45" s="7">
        <v>470</v>
      </c>
      <c r="E45" s="8">
        <f t="shared" si="3"/>
        <v>-129</v>
      </c>
    </row>
    <row r="46" spans="1:5" x14ac:dyDescent="0.25">
      <c r="A46" s="17">
        <v>43678</v>
      </c>
      <c r="B46" t="s">
        <v>50</v>
      </c>
      <c r="C46" s="7">
        <v>-316</v>
      </c>
      <c r="D46" s="7">
        <v>942</v>
      </c>
      <c r="E46" s="8">
        <f t="shared" si="3"/>
        <v>626</v>
      </c>
    </row>
    <row r="47" spans="1:5" x14ac:dyDescent="0.25">
      <c r="A47" s="17">
        <v>43678</v>
      </c>
      <c r="B47" t="s">
        <v>63</v>
      </c>
      <c r="C47" s="7">
        <v>-1</v>
      </c>
      <c r="D47" s="7">
        <v>1</v>
      </c>
      <c r="E47" s="8">
        <f t="shared" si="3"/>
        <v>0</v>
      </c>
    </row>
    <row r="48" spans="1:5" x14ac:dyDescent="0.25">
      <c r="A48" s="17">
        <v>43678</v>
      </c>
      <c r="B48" t="s">
        <v>64</v>
      </c>
      <c r="C48" s="7">
        <v>-80</v>
      </c>
      <c r="D48" s="7">
        <v>115</v>
      </c>
      <c r="E48" s="8">
        <f t="shared" si="3"/>
        <v>35</v>
      </c>
    </row>
    <row r="49" spans="1:5" x14ac:dyDescent="0.25">
      <c r="A49" s="17">
        <v>43678</v>
      </c>
      <c r="B49" t="s">
        <v>65</v>
      </c>
      <c r="C49" s="7">
        <v>-18</v>
      </c>
      <c r="D49" s="7">
        <v>0</v>
      </c>
      <c r="E49" s="8">
        <f t="shared" si="3"/>
        <v>-18</v>
      </c>
    </row>
    <row r="50" spans="1:5" x14ac:dyDescent="0.25">
      <c r="A50" s="17">
        <v>43678</v>
      </c>
      <c r="B50" t="s">
        <v>66</v>
      </c>
      <c r="C50" s="7">
        <v>-558</v>
      </c>
      <c r="D50" s="7">
        <v>533</v>
      </c>
      <c r="E50" s="8">
        <f t="shared" si="3"/>
        <v>-25</v>
      </c>
    </row>
    <row r="51" spans="1:5" x14ac:dyDescent="0.25">
      <c r="A51" s="17">
        <v>43647</v>
      </c>
      <c r="B51" t="s">
        <v>57</v>
      </c>
      <c r="C51" s="7">
        <v>-964</v>
      </c>
      <c r="D51" s="7">
        <v>673</v>
      </c>
      <c r="E51" s="8">
        <f t="shared" ref="E51:E62" si="4">SUM(C51:D51)</f>
        <v>-291</v>
      </c>
    </row>
    <row r="52" spans="1:5" x14ac:dyDescent="0.25">
      <c r="A52" s="17">
        <v>43647</v>
      </c>
      <c r="B52" t="s">
        <v>58</v>
      </c>
      <c r="C52" s="7">
        <v>-298</v>
      </c>
      <c r="D52" s="7">
        <v>424</v>
      </c>
      <c r="E52" s="8">
        <f t="shared" si="4"/>
        <v>126</v>
      </c>
    </row>
    <row r="53" spans="1:5" x14ac:dyDescent="0.25">
      <c r="A53" s="17">
        <v>43647</v>
      </c>
      <c r="B53" t="s">
        <v>59</v>
      </c>
      <c r="C53" s="7">
        <v>-4</v>
      </c>
      <c r="D53" s="7">
        <v>52</v>
      </c>
      <c r="E53" s="8">
        <f t="shared" si="4"/>
        <v>48</v>
      </c>
    </row>
    <row r="54" spans="1:5" x14ac:dyDescent="0.25">
      <c r="A54" s="17">
        <v>43647</v>
      </c>
      <c r="B54" t="s">
        <v>60</v>
      </c>
      <c r="C54" s="7">
        <v>-1432</v>
      </c>
      <c r="D54" s="7">
        <v>1004</v>
      </c>
      <c r="E54" s="8">
        <f t="shared" si="4"/>
        <v>-428</v>
      </c>
    </row>
    <row r="55" spans="1:5" x14ac:dyDescent="0.25">
      <c r="A55" s="17">
        <v>43647</v>
      </c>
      <c r="B55" t="s">
        <v>61</v>
      </c>
      <c r="C55" s="7"/>
      <c r="D55" s="7">
        <v>6</v>
      </c>
      <c r="E55" s="8">
        <f t="shared" si="4"/>
        <v>6</v>
      </c>
    </row>
    <row r="56" spans="1:5" x14ac:dyDescent="0.25">
      <c r="A56" s="17">
        <v>43647</v>
      </c>
      <c r="B56" t="s">
        <v>75</v>
      </c>
      <c r="C56" s="7"/>
      <c r="D56" s="7">
        <v>38</v>
      </c>
      <c r="E56" s="8">
        <f t="shared" si="4"/>
        <v>38</v>
      </c>
    </row>
    <row r="57" spans="1:5" x14ac:dyDescent="0.25">
      <c r="A57" s="17">
        <v>43647</v>
      </c>
      <c r="B57" t="s">
        <v>62</v>
      </c>
      <c r="C57" s="7">
        <v>-772</v>
      </c>
      <c r="D57" s="7">
        <v>543</v>
      </c>
      <c r="E57" s="8">
        <f t="shared" si="4"/>
        <v>-229</v>
      </c>
    </row>
    <row r="58" spans="1:5" x14ac:dyDescent="0.25">
      <c r="A58" s="17">
        <v>43647</v>
      </c>
      <c r="B58" t="s">
        <v>50</v>
      </c>
      <c r="C58" s="7">
        <v>-354</v>
      </c>
      <c r="D58" s="7">
        <v>914</v>
      </c>
      <c r="E58" s="8">
        <f t="shared" si="4"/>
        <v>560</v>
      </c>
    </row>
    <row r="59" spans="1:5" x14ac:dyDescent="0.25">
      <c r="A59" s="17">
        <v>43647</v>
      </c>
      <c r="B59" t="s">
        <v>63</v>
      </c>
      <c r="C59" s="7">
        <v>-10</v>
      </c>
      <c r="D59" s="7"/>
      <c r="E59" s="8">
        <f t="shared" si="4"/>
        <v>-10</v>
      </c>
    </row>
    <row r="60" spans="1:5" x14ac:dyDescent="0.25">
      <c r="A60" s="17">
        <v>43647</v>
      </c>
      <c r="B60" t="s">
        <v>64</v>
      </c>
      <c r="C60" s="7">
        <v>-117</v>
      </c>
      <c r="D60" s="7">
        <v>130</v>
      </c>
      <c r="E60" s="8">
        <f t="shared" si="4"/>
        <v>13</v>
      </c>
    </row>
    <row r="61" spans="1:5" x14ac:dyDescent="0.25">
      <c r="A61" s="17">
        <v>43647</v>
      </c>
      <c r="B61" t="s">
        <v>65</v>
      </c>
      <c r="C61" s="7">
        <v>-20</v>
      </c>
      <c r="D61" s="7"/>
      <c r="E61" s="8">
        <f t="shared" si="4"/>
        <v>-20</v>
      </c>
    </row>
    <row r="62" spans="1:5" x14ac:dyDescent="0.25">
      <c r="A62" s="17">
        <v>43647</v>
      </c>
      <c r="B62" t="s">
        <v>66</v>
      </c>
      <c r="C62" s="7">
        <v>-550</v>
      </c>
      <c r="D62" s="7">
        <v>737</v>
      </c>
      <c r="E62" s="8">
        <f t="shared" si="4"/>
        <v>187</v>
      </c>
    </row>
    <row r="63" spans="1:5" x14ac:dyDescent="0.25">
      <c r="A63" s="17">
        <v>43617</v>
      </c>
      <c r="B63" t="s">
        <v>57</v>
      </c>
      <c r="C63" s="7">
        <v>-767</v>
      </c>
      <c r="D63" s="7">
        <v>689</v>
      </c>
      <c r="E63" s="8">
        <f t="shared" ref="E63:E73" si="5">SUM(C63:D63)</f>
        <v>-78</v>
      </c>
    </row>
    <row r="64" spans="1:5" x14ac:dyDescent="0.25">
      <c r="A64" s="17">
        <v>43617</v>
      </c>
      <c r="B64" t="s">
        <v>58</v>
      </c>
      <c r="C64" s="7">
        <v>-243</v>
      </c>
      <c r="D64" s="7">
        <v>315</v>
      </c>
      <c r="E64" s="8">
        <f t="shared" si="5"/>
        <v>72</v>
      </c>
    </row>
    <row r="65" spans="1:5" x14ac:dyDescent="0.25">
      <c r="A65" s="17">
        <v>43617</v>
      </c>
      <c r="B65" t="s">
        <v>59</v>
      </c>
      <c r="C65" s="7">
        <v>-3</v>
      </c>
      <c r="D65" s="7">
        <v>31</v>
      </c>
      <c r="E65" s="8">
        <f t="shared" si="5"/>
        <v>28</v>
      </c>
    </row>
    <row r="66" spans="1:5" x14ac:dyDescent="0.25">
      <c r="A66" s="17">
        <v>43617</v>
      </c>
      <c r="B66" t="s">
        <v>60</v>
      </c>
      <c r="C66" s="7">
        <v>-1067</v>
      </c>
      <c r="D66" s="7">
        <v>866</v>
      </c>
      <c r="E66" s="8">
        <f t="shared" si="5"/>
        <v>-201</v>
      </c>
    </row>
    <row r="67" spans="1:5" x14ac:dyDescent="0.25">
      <c r="A67" s="17">
        <v>43617</v>
      </c>
      <c r="B67" t="s">
        <v>61</v>
      </c>
      <c r="C67" s="7"/>
      <c r="D67" s="7">
        <v>6</v>
      </c>
      <c r="E67" s="8">
        <f t="shared" si="5"/>
        <v>6</v>
      </c>
    </row>
    <row r="68" spans="1:5" x14ac:dyDescent="0.25">
      <c r="A68" s="17">
        <v>43617</v>
      </c>
      <c r="B68" t="s">
        <v>62</v>
      </c>
      <c r="C68" s="7">
        <v>-691</v>
      </c>
      <c r="D68" s="7">
        <v>470</v>
      </c>
      <c r="E68" s="8">
        <f t="shared" si="5"/>
        <v>-221</v>
      </c>
    </row>
    <row r="69" spans="1:5" x14ac:dyDescent="0.25">
      <c r="A69" s="17">
        <v>43617</v>
      </c>
      <c r="B69" t="s">
        <v>50</v>
      </c>
      <c r="C69" s="7">
        <v>-292</v>
      </c>
      <c r="D69" s="7">
        <v>654</v>
      </c>
      <c r="E69" s="8">
        <f t="shared" si="5"/>
        <v>362</v>
      </c>
    </row>
    <row r="70" spans="1:5" x14ac:dyDescent="0.25">
      <c r="A70" s="17">
        <v>43617</v>
      </c>
      <c r="B70" t="s">
        <v>63</v>
      </c>
      <c r="C70" s="7">
        <v>-3</v>
      </c>
      <c r="D70" s="7"/>
      <c r="E70" s="8">
        <f t="shared" si="5"/>
        <v>-3</v>
      </c>
    </row>
    <row r="71" spans="1:5" x14ac:dyDescent="0.25">
      <c r="A71" s="17">
        <v>43617</v>
      </c>
      <c r="B71" t="s">
        <v>64</v>
      </c>
      <c r="C71" s="7">
        <v>-75</v>
      </c>
      <c r="D71" s="7">
        <v>90</v>
      </c>
      <c r="E71" s="8">
        <f t="shared" si="5"/>
        <v>15</v>
      </c>
    </row>
    <row r="72" spans="1:5" x14ac:dyDescent="0.25">
      <c r="A72" s="17">
        <v>43617</v>
      </c>
      <c r="B72" t="s">
        <v>65</v>
      </c>
      <c r="C72" s="7">
        <v>-12</v>
      </c>
      <c r="D72" s="7"/>
      <c r="E72" s="8">
        <f t="shared" si="5"/>
        <v>-12</v>
      </c>
    </row>
    <row r="73" spans="1:5" x14ac:dyDescent="0.25">
      <c r="A73" s="17">
        <v>43617</v>
      </c>
      <c r="B73" t="s">
        <v>66</v>
      </c>
      <c r="C73" s="7">
        <v>-466</v>
      </c>
      <c r="D73" s="7">
        <v>498</v>
      </c>
      <c r="E73" s="8">
        <f t="shared" si="5"/>
        <v>32</v>
      </c>
    </row>
    <row r="74" spans="1:5" x14ac:dyDescent="0.25">
      <c r="A74" s="17">
        <v>43586</v>
      </c>
      <c r="B74" t="s">
        <v>57</v>
      </c>
      <c r="C74" s="7">
        <v>-744</v>
      </c>
      <c r="D74" s="7">
        <v>936</v>
      </c>
      <c r="E74" s="8">
        <f>SUM(C74:D74)</f>
        <v>192</v>
      </c>
    </row>
    <row r="75" spans="1:5" x14ac:dyDescent="0.25">
      <c r="A75" s="17">
        <v>43586</v>
      </c>
      <c r="B75" t="s">
        <v>59</v>
      </c>
      <c r="C75" s="7">
        <v>-1</v>
      </c>
      <c r="D75" s="7">
        <v>40</v>
      </c>
      <c r="E75" s="8">
        <f t="shared" ref="E75:E84" si="6">SUM(C75:D75)</f>
        <v>39</v>
      </c>
    </row>
    <row r="76" spans="1:5" x14ac:dyDescent="0.25">
      <c r="A76" s="17">
        <v>43586</v>
      </c>
      <c r="B76" t="s">
        <v>58</v>
      </c>
      <c r="C76" s="7">
        <v>-327</v>
      </c>
      <c r="D76" s="7">
        <v>406</v>
      </c>
      <c r="E76" s="8">
        <f t="shared" si="6"/>
        <v>79</v>
      </c>
    </row>
    <row r="77" spans="1:5" x14ac:dyDescent="0.25">
      <c r="A77" s="17">
        <v>43586</v>
      </c>
      <c r="B77" t="s">
        <v>60</v>
      </c>
      <c r="C77" s="7">
        <v>-1252</v>
      </c>
      <c r="D77" s="7">
        <v>889</v>
      </c>
      <c r="E77" s="8">
        <f t="shared" si="6"/>
        <v>-363</v>
      </c>
    </row>
    <row r="78" spans="1:5" x14ac:dyDescent="0.25">
      <c r="A78" s="17">
        <v>43586</v>
      </c>
      <c r="B78" t="s">
        <v>61</v>
      </c>
      <c r="C78" s="7" t="s">
        <v>67</v>
      </c>
      <c r="D78" s="7">
        <v>3</v>
      </c>
      <c r="E78" s="8">
        <f t="shared" si="6"/>
        <v>3</v>
      </c>
    </row>
    <row r="79" spans="1:5" x14ac:dyDescent="0.25">
      <c r="A79" s="17">
        <v>43586</v>
      </c>
      <c r="B79" t="s">
        <v>62</v>
      </c>
      <c r="C79" s="7">
        <v>-755</v>
      </c>
      <c r="D79" s="7">
        <v>534</v>
      </c>
      <c r="E79" s="8">
        <f t="shared" si="6"/>
        <v>-221</v>
      </c>
    </row>
    <row r="80" spans="1:5" x14ac:dyDescent="0.25">
      <c r="A80" s="17">
        <v>43586</v>
      </c>
      <c r="B80" t="s">
        <v>50</v>
      </c>
      <c r="C80" s="7">
        <v>-341</v>
      </c>
      <c r="D80" s="7">
        <v>633</v>
      </c>
      <c r="E80" s="8">
        <f t="shared" si="6"/>
        <v>292</v>
      </c>
    </row>
    <row r="81" spans="1:5" x14ac:dyDescent="0.25">
      <c r="A81" s="17">
        <v>43586</v>
      </c>
      <c r="B81" t="s">
        <v>63</v>
      </c>
      <c r="C81" s="7">
        <v>-4</v>
      </c>
      <c r="D81" s="7" t="s">
        <v>67</v>
      </c>
      <c r="E81" s="8">
        <f t="shared" si="6"/>
        <v>-4</v>
      </c>
    </row>
    <row r="82" spans="1:5" x14ac:dyDescent="0.25">
      <c r="A82" s="17">
        <v>43586</v>
      </c>
      <c r="B82" t="s">
        <v>64</v>
      </c>
      <c r="C82" s="7">
        <v>-79</v>
      </c>
      <c r="D82" s="7">
        <v>121</v>
      </c>
      <c r="E82" s="8">
        <f t="shared" si="6"/>
        <v>42</v>
      </c>
    </row>
    <row r="83" spans="1:5" x14ac:dyDescent="0.25">
      <c r="A83" s="17">
        <v>43586</v>
      </c>
      <c r="B83" t="s">
        <v>65</v>
      </c>
      <c r="C83" s="7">
        <v>-15</v>
      </c>
      <c r="D83" s="7" t="s">
        <v>67</v>
      </c>
      <c r="E83" s="8">
        <f t="shared" si="6"/>
        <v>-15</v>
      </c>
    </row>
    <row r="84" spans="1:5" x14ac:dyDescent="0.25">
      <c r="A84" s="17">
        <v>43586</v>
      </c>
      <c r="B84" t="s">
        <v>66</v>
      </c>
      <c r="C84" s="7">
        <v>-576</v>
      </c>
      <c r="D84" s="7">
        <v>532</v>
      </c>
      <c r="E84" s="8">
        <f t="shared" si="6"/>
        <v>-44</v>
      </c>
    </row>
    <row r="85" spans="1:5" x14ac:dyDescent="0.25">
      <c r="A85" s="17">
        <v>43556</v>
      </c>
      <c r="B85" t="s">
        <v>57</v>
      </c>
      <c r="C85" s="7">
        <v>-665</v>
      </c>
      <c r="D85">
        <v>937</v>
      </c>
      <c r="E85" s="8">
        <f t="shared" ref="E85:E95" si="7">SUM(C85:D85)</f>
        <v>272</v>
      </c>
    </row>
    <row r="86" spans="1:5" x14ac:dyDescent="0.25">
      <c r="A86" s="17">
        <v>43556</v>
      </c>
      <c r="B86" t="s">
        <v>59</v>
      </c>
      <c r="C86" s="7">
        <v>0</v>
      </c>
      <c r="D86">
        <v>18</v>
      </c>
      <c r="E86" s="8">
        <f t="shared" si="7"/>
        <v>18</v>
      </c>
    </row>
    <row r="87" spans="1:5" x14ac:dyDescent="0.25">
      <c r="A87" s="17">
        <v>43556</v>
      </c>
      <c r="B87" t="s">
        <v>58</v>
      </c>
      <c r="C87" s="7">
        <v>-245</v>
      </c>
      <c r="D87">
        <v>309</v>
      </c>
      <c r="E87" s="8">
        <f t="shared" si="7"/>
        <v>64</v>
      </c>
    </row>
    <row r="88" spans="1:5" x14ac:dyDescent="0.25">
      <c r="A88" s="17">
        <v>43556</v>
      </c>
      <c r="B88" t="s">
        <v>60</v>
      </c>
      <c r="C88" s="7">
        <v>-1083</v>
      </c>
      <c r="D88">
        <v>821</v>
      </c>
      <c r="E88" s="8">
        <f t="shared" si="7"/>
        <v>-262</v>
      </c>
    </row>
    <row r="89" spans="1:5" x14ac:dyDescent="0.25">
      <c r="A89" s="17">
        <v>43556</v>
      </c>
      <c r="B89" t="s">
        <v>61</v>
      </c>
      <c r="C89" s="7">
        <v>0</v>
      </c>
      <c r="D89">
        <v>8</v>
      </c>
      <c r="E89" s="8">
        <f t="shared" si="7"/>
        <v>8</v>
      </c>
    </row>
    <row r="90" spans="1:5" x14ac:dyDescent="0.25">
      <c r="A90" s="17">
        <v>43556</v>
      </c>
      <c r="B90" t="s">
        <v>62</v>
      </c>
      <c r="C90" s="7">
        <v>-713</v>
      </c>
      <c r="D90">
        <v>447</v>
      </c>
      <c r="E90" s="8">
        <f t="shared" si="7"/>
        <v>-266</v>
      </c>
    </row>
    <row r="91" spans="1:5" x14ac:dyDescent="0.25">
      <c r="A91" s="17">
        <v>43556</v>
      </c>
      <c r="B91" t="s">
        <v>50</v>
      </c>
      <c r="C91" s="7">
        <v>-374</v>
      </c>
      <c r="D91">
        <v>490</v>
      </c>
      <c r="E91" s="8">
        <f t="shared" si="7"/>
        <v>116</v>
      </c>
    </row>
    <row r="92" spans="1:5" x14ac:dyDescent="0.25">
      <c r="A92" s="17">
        <v>43556</v>
      </c>
      <c r="B92" t="s">
        <v>63</v>
      </c>
      <c r="C92" s="7">
        <v>-1</v>
      </c>
      <c r="D92">
        <v>0</v>
      </c>
      <c r="E92" s="8">
        <f t="shared" si="7"/>
        <v>-1</v>
      </c>
    </row>
    <row r="93" spans="1:5" x14ac:dyDescent="0.25">
      <c r="A93" s="17">
        <v>43556</v>
      </c>
      <c r="B93" t="s">
        <v>64</v>
      </c>
      <c r="C93" s="7">
        <v>-72</v>
      </c>
      <c r="D93">
        <v>123</v>
      </c>
      <c r="E93" s="8">
        <f t="shared" si="7"/>
        <v>51</v>
      </c>
    </row>
    <row r="94" spans="1:5" x14ac:dyDescent="0.25">
      <c r="A94" s="17">
        <v>43556</v>
      </c>
      <c r="B94" t="s">
        <v>65</v>
      </c>
      <c r="C94" s="7">
        <v>-32</v>
      </c>
      <c r="D94">
        <v>1</v>
      </c>
      <c r="E94" s="8">
        <f t="shared" si="7"/>
        <v>-31</v>
      </c>
    </row>
    <row r="95" spans="1:5" x14ac:dyDescent="0.25">
      <c r="A95" s="17">
        <v>43556</v>
      </c>
      <c r="B95" t="s">
        <v>66</v>
      </c>
      <c r="C95" s="7">
        <v>-478</v>
      </c>
      <c r="D95">
        <v>509</v>
      </c>
      <c r="E95" s="8">
        <f t="shared" si="7"/>
        <v>31</v>
      </c>
    </row>
    <row r="96" spans="1:5" x14ac:dyDescent="0.25">
      <c r="A96" s="17">
        <v>43525</v>
      </c>
      <c r="B96" t="s">
        <v>57</v>
      </c>
      <c r="C96" s="7">
        <v>-719</v>
      </c>
      <c r="D96" s="7">
        <v>1081</v>
      </c>
      <c r="E96" s="8">
        <f t="shared" ref="E96:E105" si="8">SUM(C96:D96)</f>
        <v>362</v>
      </c>
    </row>
    <row r="97" spans="1:5" x14ac:dyDescent="0.25">
      <c r="A97" s="17">
        <v>43525</v>
      </c>
      <c r="B97" t="s">
        <v>58</v>
      </c>
      <c r="C97" s="7">
        <v>-320</v>
      </c>
      <c r="D97" s="7">
        <v>335</v>
      </c>
      <c r="E97" s="8">
        <f t="shared" si="8"/>
        <v>15</v>
      </c>
    </row>
    <row r="98" spans="1:5" x14ac:dyDescent="0.25">
      <c r="A98" s="17">
        <v>43525</v>
      </c>
      <c r="B98" t="s">
        <v>60</v>
      </c>
      <c r="C98" s="7">
        <v>-1199</v>
      </c>
      <c r="D98" s="7">
        <v>835</v>
      </c>
      <c r="E98" s="8">
        <f t="shared" si="8"/>
        <v>-364</v>
      </c>
    </row>
    <row r="99" spans="1:5" x14ac:dyDescent="0.25">
      <c r="A99" s="17">
        <v>43525</v>
      </c>
      <c r="B99" t="s">
        <v>61</v>
      </c>
      <c r="C99" s="7">
        <v>0</v>
      </c>
      <c r="D99" s="7">
        <v>10</v>
      </c>
      <c r="E99" s="8">
        <f t="shared" si="8"/>
        <v>10</v>
      </c>
    </row>
    <row r="100" spans="1:5" x14ac:dyDescent="0.25">
      <c r="A100" s="17">
        <v>43525</v>
      </c>
      <c r="B100" t="s">
        <v>62</v>
      </c>
      <c r="C100" s="7">
        <v>-754</v>
      </c>
      <c r="D100" s="7">
        <v>458</v>
      </c>
      <c r="E100" s="8">
        <f t="shared" si="8"/>
        <v>-296</v>
      </c>
    </row>
    <row r="101" spans="1:5" x14ac:dyDescent="0.25">
      <c r="A101" s="17">
        <v>43525</v>
      </c>
      <c r="B101" t="s">
        <v>50</v>
      </c>
      <c r="C101" s="7">
        <v>-311</v>
      </c>
      <c r="D101" s="7">
        <v>510</v>
      </c>
      <c r="E101" s="8">
        <f t="shared" si="8"/>
        <v>199</v>
      </c>
    </row>
    <row r="102" spans="1:5" x14ac:dyDescent="0.25">
      <c r="A102" s="17">
        <v>43525</v>
      </c>
      <c r="B102" t="s">
        <v>63</v>
      </c>
      <c r="C102" s="7">
        <v>-7</v>
      </c>
      <c r="D102" s="7">
        <v>1</v>
      </c>
      <c r="E102" s="8">
        <f t="shared" si="8"/>
        <v>-6</v>
      </c>
    </row>
    <row r="103" spans="1:5" x14ac:dyDescent="0.25">
      <c r="A103" s="17">
        <v>43525</v>
      </c>
      <c r="B103" t="s">
        <v>64</v>
      </c>
      <c r="C103" s="7">
        <v>-81</v>
      </c>
      <c r="D103" s="7">
        <v>139</v>
      </c>
      <c r="E103" s="8">
        <f t="shared" si="8"/>
        <v>58</v>
      </c>
    </row>
    <row r="104" spans="1:5" x14ac:dyDescent="0.25">
      <c r="A104" s="17">
        <v>43525</v>
      </c>
      <c r="B104" t="s">
        <v>65</v>
      </c>
      <c r="C104" s="7">
        <v>-22</v>
      </c>
      <c r="D104" s="7">
        <v>0</v>
      </c>
      <c r="E104" s="8">
        <f t="shared" si="8"/>
        <v>-22</v>
      </c>
    </row>
    <row r="105" spans="1:5" x14ac:dyDescent="0.25">
      <c r="A105" s="17">
        <v>43525</v>
      </c>
      <c r="B105" t="s">
        <v>66</v>
      </c>
      <c r="C105" s="7">
        <v>-569</v>
      </c>
      <c r="D105" s="7">
        <v>613</v>
      </c>
      <c r="E105" s="8">
        <f t="shared" si="8"/>
        <v>44</v>
      </c>
    </row>
    <row r="106" spans="1:5" x14ac:dyDescent="0.25">
      <c r="A106" s="17">
        <v>43497</v>
      </c>
      <c r="B106" t="s">
        <v>57</v>
      </c>
      <c r="C106" s="7">
        <v>-774</v>
      </c>
      <c r="D106" s="7">
        <v>961</v>
      </c>
      <c r="E106" s="8">
        <f t="shared" ref="E106:E115" si="9">SUM(C106:D106)</f>
        <v>187</v>
      </c>
    </row>
    <row r="107" spans="1:5" x14ac:dyDescent="0.25">
      <c r="A107" s="17">
        <v>43497</v>
      </c>
      <c r="B107" t="s">
        <v>58</v>
      </c>
      <c r="C107" s="7">
        <v>-323</v>
      </c>
      <c r="D107" s="7">
        <v>365</v>
      </c>
      <c r="E107" s="8">
        <f t="shared" si="9"/>
        <v>42</v>
      </c>
    </row>
    <row r="108" spans="1:5" x14ac:dyDescent="0.25">
      <c r="A108" s="17">
        <v>43497</v>
      </c>
      <c r="B108" t="s">
        <v>60</v>
      </c>
      <c r="C108" s="7">
        <v>-1231</v>
      </c>
      <c r="D108" s="7">
        <v>894</v>
      </c>
      <c r="E108" s="8">
        <f t="shared" si="9"/>
        <v>-337</v>
      </c>
    </row>
    <row r="109" spans="1:5" x14ac:dyDescent="0.25">
      <c r="A109" s="17">
        <v>43497</v>
      </c>
      <c r="B109" t="s">
        <v>61</v>
      </c>
      <c r="C109" s="7">
        <v>0</v>
      </c>
      <c r="D109" s="7">
        <v>10</v>
      </c>
      <c r="E109" s="8">
        <f t="shared" si="9"/>
        <v>10</v>
      </c>
    </row>
    <row r="110" spans="1:5" x14ac:dyDescent="0.25">
      <c r="A110" s="17">
        <v>43497</v>
      </c>
      <c r="B110" t="s">
        <v>62</v>
      </c>
      <c r="C110" s="7">
        <v>-676</v>
      </c>
      <c r="D110" s="7">
        <v>591</v>
      </c>
      <c r="E110" s="8">
        <f t="shared" si="9"/>
        <v>-85</v>
      </c>
    </row>
    <row r="111" spans="1:5" x14ac:dyDescent="0.25">
      <c r="A111" s="17">
        <v>43497</v>
      </c>
      <c r="B111" t="s">
        <v>50</v>
      </c>
      <c r="C111" s="7">
        <v>-362</v>
      </c>
      <c r="D111" s="7">
        <v>470</v>
      </c>
      <c r="E111" s="8">
        <f t="shared" si="9"/>
        <v>108</v>
      </c>
    </row>
    <row r="112" spans="1:5" x14ac:dyDescent="0.25">
      <c r="A112" s="17">
        <v>43497</v>
      </c>
      <c r="B112" t="s">
        <v>63</v>
      </c>
      <c r="C112" s="7">
        <v>-3</v>
      </c>
      <c r="D112" s="7">
        <v>3</v>
      </c>
      <c r="E112" s="8">
        <f t="shared" si="9"/>
        <v>0</v>
      </c>
    </row>
    <row r="113" spans="1:5" x14ac:dyDescent="0.25">
      <c r="A113" s="17">
        <v>43497</v>
      </c>
      <c r="B113" t="s">
        <v>64</v>
      </c>
      <c r="C113" s="7">
        <v>-90</v>
      </c>
      <c r="D113" s="7">
        <v>106</v>
      </c>
      <c r="E113" s="8">
        <f t="shared" si="9"/>
        <v>16</v>
      </c>
    </row>
    <row r="114" spans="1:5" x14ac:dyDescent="0.25">
      <c r="A114" s="17">
        <v>43497</v>
      </c>
      <c r="B114" t="s">
        <v>65</v>
      </c>
      <c r="C114" s="7">
        <v>-14</v>
      </c>
      <c r="D114" s="7">
        <v>1</v>
      </c>
      <c r="E114" s="8">
        <f t="shared" si="9"/>
        <v>-13</v>
      </c>
    </row>
    <row r="115" spans="1:5" x14ac:dyDescent="0.25">
      <c r="A115" s="17">
        <v>43497</v>
      </c>
      <c r="B115" t="s">
        <v>66</v>
      </c>
      <c r="C115" s="7">
        <v>-544</v>
      </c>
      <c r="D115" s="7">
        <v>616</v>
      </c>
      <c r="E115" s="8">
        <f t="shared" si="9"/>
        <v>72</v>
      </c>
    </row>
    <row r="116" spans="1:5" x14ac:dyDescent="0.25">
      <c r="A116" s="17">
        <v>43466</v>
      </c>
      <c r="B116" t="s">
        <v>57</v>
      </c>
      <c r="C116" s="7">
        <v>-692</v>
      </c>
      <c r="D116" s="7">
        <v>674</v>
      </c>
      <c r="E116" s="8">
        <f t="shared" ref="E116:E124" si="10">SUM(C116:D116)</f>
        <v>-18</v>
      </c>
    </row>
    <row r="117" spans="1:5" x14ac:dyDescent="0.25">
      <c r="A117" s="17">
        <v>43466</v>
      </c>
      <c r="B117" t="s">
        <v>58</v>
      </c>
      <c r="C117" s="7">
        <v>-264</v>
      </c>
      <c r="D117" s="7">
        <v>302</v>
      </c>
      <c r="E117" s="8">
        <f t="shared" si="10"/>
        <v>38</v>
      </c>
    </row>
    <row r="118" spans="1:5" x14ac:dyDescent="0.25">
      <c r="A118" s="17">
        <v>43466</v>
      </c>
      <c r="B118" t="s">
        <v>60</v>
      </c>
      <c r="C118" s="7">
        <v>-1023</v>
      </c>
      <c r="D118" s="7">
        <v>759</v>
      </c>
      <c r="E118" s="8">
        <f t="shared" si="10"/>
        <v>-264</v>
      </c>
    </row>
    <row r="119" spans="1:5" x14ac:dyDescent="0.25">
      <c r="A119" s="17">
        <v>43466</v>
      </c>
      <c r="B119" t="s">
        <v>62</v>
      </c>
      <c r="C119" s="7">
        <v>-513</v>
      </c>
      <c r="D119" s="7">
        <v>452</v>
      </c>
      <c r="E119" s="8">
        <f t="shared" si="10"/>
        <v>-61</v>
      </c>
    </row>
    <row r="120" spans="1:5" x14ac:dyDescent="0.25">
      <c r="A120" s="17">
        <v>43466</v>
      </c>
      <c r="B120" t="s">
        <v>50</v>
      </c>
      <c r="C120" s="7">
        <v>-249</v>
      </c>
      <c r="D120" s="7">
        <v>440</v>
      </c>
      <c r="E120" s="8">
        <f t="shared" si="10"/>
        <v>191</v>
      </c>
    </row>
    <row r="121" spans="1:5" x14ac:dyDescent="0.25">
      <c r="A121" s="17">
        <v>43466</v>
      </c>
      <c r="B121" t="s">
        <v>63</v>
      </c>
      <c r="C121" s="7">
        <v>-43</v>
      </c>
      <c r="D121" s="7">
        <v>3</v>
      </c>
      <c r="E121" s="8">
        <f t="shared" si="10"/>
        <v>-40</v>
      </c>
    </row>
    <row r="122" spans="1:5" x14ac:dyDescent="0.25">
      <c r="A122" s="17">
        <v>43466</v>
      </c>
      <c r="B122" t="s">
        <v>64</v>
      </c>
      <c r="C122" s="7">
        <v>-89</v>
      </c>
      <c r="D122" s="7">
        <v>92</v>
      </c>
      <c r="E122" s="8">
        <f t="shared" si="10"/>
        <v>3</v>
      </c>
    </row>
    <row r="123" spans="1:5" x14ac:dyDescent="0.25">
      <c r="A123" s="17">
        <v>43466</v>
      </c>
      <c r="B123" t="s">
        <v>65</v>
      </c>
      <c r="C123" s="7">
        <v>-9</v>
      </c>
      <c r="D123" s="7">
        <v>3</v>
      </c>
      <c r="E123" s="8">
        <f t="shared" si="10"/>
        <v>-6</v>
      </c>
    </row>
    <row r="124" spans="1:5" x14ac:dyDescent="0.25">
      <c r="A124" s="17">
        <v>43466</v>
      </c>
      <c r="B124" t="s">
        <v>66</v>
      </c>
      <c r="C124" s="7">
        <v>-438</v>
      </c>
      <c r="D124" s="7">
        <v>595</v>
      </c>
      <c r="E124" s="8">
        <f t="shared" si="10"/>
        <v>157</v>
      </c>
    </row>
    <row r="125" spans="1:5" x14ac:dyDescent="0.25">
      <c r="A125" s="17">
        <v>43435</v>
      </c>
      <c r="B125" t="s">
        <v>57</v>
      </c>
      <c r="C125" s="7">
        <v>-774</v>
      </c>
      <c r="D125" s="7">
        <v>735</v>
      </c>
      <c r="E125" s="8">
        <f t="shared" ref="E125:E134" si="11">SUM(C125:D125)</f>
        <v>-39</v>
      </c>
    </row>
    <row r="126" spans="1:5" x14ac:dyDescent="0.25">
      <c r="A126" s="17">
        <v>43435</v>
      </c>
      <c r="B126" t="s">
        <v>58</v>
      </c>
      <c r="C126" s="7">
        <v>-275</v>
      </c>
      <c r="D126" s="7">
        <v>293</v>
      </c>
      <c r="E126" s="8">
        <f t="shared" si="11"/>
        <v>18</v>
      </c>
    </row>
    <row r="127" spans="1:5" x14ac:dyDescent="0.25">
      <c r="A127" s="17">
        <v>43435</v>
      </c>
      <c r="B127" t="s">
        <v>60</v>
      </c>
      <c r="C127" s="7">
        <v>-1307</v>
      </c>
      <c r="D127" s="7">
        <v>1061</v>
      </c>
      <c r="E127" s="8">
        <f t="shared" si="11"/>
        <v>-246</v>
      </c>
    </row>
    <row r="128" spans="1:5" x14ac:dyDescent="0.25">
      <c r="A128" s="17">
        <v>43435</v>
      </c>
      <c r="B128" s="15" t="s">
        <v>68</v>
      </c>
      <c r="C128" s="7">
        <v>-1</v>
      </c>
      <c r="D128" s="7">
        <v>0</v>
      </c>
      <c r="E128" s="8">
        <f t="shared" si="11"/>
        <v>-1</v>
      </c>
    </row>
    <row r="129" spans="1:7" x14ac:dyDescent="0.25">
      <c r="A129" s="17">
        <v>43435</v>
      </c>
      <c r="B129" t="s">
        <v>62</v>
      </c>
      <c r="C129" s="7">
        <v>-719</v>
      </c>
      <c r="D129" s="7">
        <v>482</v>
      </c>
      <c r="E129" s="8">
        <f t="shared" si="11"/>
        <v>-237</v>
      </c>
    </row>
    <row r="130" spans="1:7" x14ac:dyDescent="0.25">
      <c r="A130" s="17">
        <v>43435</v>
      </c>
      <c r="B130" t="s">
        <v>50</v>
      </c>
      <c r="C130" s="7">
        <v>-339</v>
      </c>
      <c r="D130" s="7">
        <v>542</v>
      </c>
      <c r="E130" s="8">
        <f t="shared" si="11"/>
        <v>203</v>
      </c>
    </row>
    <row r="131" spans="1:7" x14ac:dyDescent="0.25">
      <c r="A131" s="17">
        <v>43435</v>
      </c>
      <c r="B131" t="s">
        <v>63</v>
      </c>
      <c r="C131" s="7">
        <v>-1</v>
      </c>
      <c r="D131" s="7">
        <v>1</v>
      </c>
      <c r="E131" s="8">
        <f t="shared" si="11"/>
        <v>0</v>
      </c>
    </row>
    <row r="132" spans="1:7" x14ac:dyDescent="0.25">
      <c r="A132" s="17">
        <v>43435</v>
      </c>
      <c r="B132" t="s">
        <v>64</v>
      </c>
      <c r="C132" s="7">
        <v>-87</v>
      </c>
      <c r="D132" s="7">
        <v>94</v>
      </c>
      <c r="E132" s="8">
        <f t="shared" si="11"/>
        <v>7</v>
      </c>
    </row>
    <row r="133" spans="1:7" x14ac:dyDescent="0.25">
      <c r="A133" s="17">
        <v>43435</v>
      </c>
      <c r="B133" t="s">
        <v>65</v>
      </c>
      <c r="C133" s="7">
        <v>-10</v>
      </c>
      <c r="D133" s="7">
        <v>11</v>
      </c>
      <c r="E133" s="8">
        <f t="shared" si="11"/>
        <v>1</v>
      </c>
    </row>
    <row r="134" spans="1:7" x14ac:dyDescent="0.25">
      <c r="A134" s="17">
        <v>43435</v>
      </c>
      <c r="B134" t="s">
        <v>66</v>
      </c>
      <c r="C134" s="7">
        <v>-567</v>
      </c>
      <c r="D134" s="7">
        <v>861</v>
      </c>
      <c r="E134" s="8">
        <f t="shared" si="11"/>
        <v>294</v>
      </c>
    </row>
    <row r="135" spans="1:7" x14ac:dyDescent="0.25">
      <c r="A135" s="17">
        <v>43405</v>
      </c>
      <c r="B135" t="s">
        <v>57</v>
      </c>
      <c r="C135" s="7">
        <v>-927</v>
      </c>
      <c r="D135" s="7">
        <v>920</v>
      </c>
      <c r="E135" s="8">
        <f t="shared" ref="E135:E143" si="12">SUM(C135:D135)</f>
        <v>-7</v>
      </c>
    </row>
    <row r="136" spans="1:7" x14ac:dyDescent="0.25">
      <c r="A136" s="17">
        <v>43405</v>
      </c>
      <c r="B136" t="s">
        <v>58</v>
      </c>
      <c r="C136" s="7">
        <v>-386</v>
      </c>
      <c r="D136" s="7">
        <v>296</v>
      </c>
      <c r="E136" s="8">
        <f t="shared" si="12"/>
        <v>-90</v>
      </c>
    </row>
    <row r="137" spans="1:7" x14ac:dyDescent="0.25">
      <c r="A137" s="17">
        <v>43405</v>
      </c>
      <c r="B137" t="s">
        <v>60</v>
      </c>
      <c r="C137" s="7">
        <v>-1316</v>
      </c>
      <c r="D137" s="7">
        <v>1189</v>
      </c>
      <c r="E137" s="8">
        <f t="shared" si="12"/>
        <v>-127</v>
      </c>
    </row>
    <row r="138" spans="1:7" x14ac:dyDescent="0.25">
      <c r="A138" s="17">
        <v>43405</v>
      </c>
      <c r="B138" t="s">
        <v>62</v>
      </c>
      <c r="C138" s="7">
        <v>-754</v>
      </c>
      <c r="D138" s="7">
        <v>654</v>
      </c>
      <c r="E138" s="8">
        <f t="shared" si="12"/>
        <v>-100</v>
      </c>
    </row>
    <row r="139" spans="1:7" x14ac:dyDescent="0.25">
      <c r="A139" s="17">
        <v>43405</v>
      </c>
      <c r="B139" t="s">
        <v>50</v>
      </c>
      <c r="C139" s="7">
        <v>-363</v>
      </c>
      <c r="D139" s="7">
        <v>619</v>
      </c>
      <c r="E139" s="8">
        <f t="shared" si="12"/>
        <v>256</v>
      </c>
    </row>
    <row r="140" spans="1:7" x14ac:dyDescent="0.25">
      <c r="A140" s="17">
        <v>43405</v>
      </c>
      <c r="B140" t="s">
        <v>63</v>
      </c>
      <c r="C140" s="7">
        <v>-1</v>
      </c>
      <c r="D140" s="7">
        <v>0</v>
      </c>
      <c r="E140" s="8">
        <f t="shared" si="12"/>
        <v>-1</v>
      </c>
    </row>
    <row r="141" spans="1:7" x14ac:dyDescent="0.25">
      <c r="A141" s="17">
        <v>43405</v>
      </c>
      <c r="B141" t="s">
        <v>64</v>
      </c>
      <c r="C141" s="7">
        <v>-101</v>
      </c>
      <c r="D141" s="7">
        <v>162</v>
      </c>
      <c r="E141" s="8">
        <f t="shared" si="12"/>
        <v>61</v>
      </c>
    </row>
    <row r="142" spans="1:7" x14ac:dyDescent="0.25">
      <c r="A142" s="17">
        <v>43405</v>
      </c>
      <c r="B142" t="s">
        <v>65</v>
      </c>
      <c r="C142" s="7">
        <v>-12</v>
      </c>
      <c r="D142" s="7">
        <v>12</v>
      </c>
      <c r="E142" s="8">
        <f t="shared" si="12"/>
        <v>0</v>
      </c>
    </row>
    <row r="143" spans="1:7" x14ac:dyDescent="0.25">
      <c r="A143" s="17">
        <v>43405</v>
      </c>
      <c r="B143" t="s">
        <v>66</v>
      </c>
      <c r="C143">
        <v>-631</v>
      </c>
      <c r="D143">
        <v>639</v>
      </c>
      <c r="E143" s="8">
        <f t="shared" si="12"/>
        <v>8</v>
      </c>
    </row>
    <row r="144" spans="1:7" x14ac:dyDescent="0.25">
      <c r="A144" s="17">
        <v>43374</v>
      </c>
      <c r="B144" t="s">
        <v>57</v>
      </c>
      <c r="C144" s="7">
        <v>-881</v>
      </c>
      <c r="D144" s="7">
        <v>870</v>
      </c>
      <c r="E144" s="8">
        <f t="shared" ref="E144:E153" si="13">SUM(C144:D144)</f>
        <v>-11</v>
      </c>
      <c r="G144" s="16"/>
    </row>
    <row r="145" spans="1:5" x14ac:dyDescent="0.25">
      <c r="A145" s="17">
        <v>43374</v>
      </c>
      <c r="B145" t="s">
        <v>58</v>
      </c>
      <c r="C145" s="7">
        <v>-313</v>
      </c>
      <c r="D145" s="7">
        <v>389</v>
      </c>
      <c r="E145" s="8">
        <f t="shared" si="13"/>
        <v>76</v>
      </c>
    </row>
    <row r="146" spans="1:5" x14ac:dyDescent="0.25">
      <c r="A146" s="17">
        <v>43374</v>
      </c>
      <c r="B146" t="s">
        <v>60</v>
      </c>
      <c r="C146" s="7">
        <v>-1128</v>
      </c>
      <c r="D146" s="7">
        <v>1108</v>
      </c>
      <c r="E146" s="8">
        <f t="shared" si="13"/>
        <v>-20</v>
      </c>
    </row>
    <row r="147" spans="1:5" x14ac:dyDescent="0.25">
      <c r="A147" s="17">
        <v>43374</v>
      </c>
      <c r="B147" t="s">
        <v>68</v>
      </c>
      <c r="C147" s="7">
        <v>-2</v>
      </c>
      <c r="D147" s="7">
        <v>1</v>
      </c>
      <c r="E147" s="8">
        <f t="shared" si="13"/>
        <v>-1</v>
      </c>
    </row>
    <row r="148" spans="1:5" x14ac:dyDescent="0.25">
      <c r="A148" s="17">
        <v>43374</v>
      </c>
      <c r="B148" t="s">
        <v>62</v>
      </c>
      <c r="C148" s="7">
        <v>-847</v>
      </c>
      <c r="D148" s="7">
        <v>628</v>
      </c>
      <c r="E148" s="8">
        <f t="shared" si="13"/>
        <v>-219</v>
      </c>
    </row>
    <row r="149" spans="1:5" x14ac:dyDescent="0.25">
      <c r="A149" s="17">
        <v>43374</v>
      </c>
      <c r="B149" t="s">
        <v>50</v>
      </c>
      <c r="C149" s="7">
        <v>-359</v>
      </c>
      <c r="D149" s="7">
        <v>515</v>
      </c>
      <c r="E149" s="8">
        <f t="shared" si="13"/>
        <v>156</v>
      </c>
    </row>
    <row r="150" spans="1:5" x14ac:dyDescent="0.25">
      <c r="A150" s="17">
        <v>43374</v>
      </c>
      <c r="B150" t="s">
        <v>63</v>
      </c>
      <c r="C150" s="7">
        <v>-6</v>
      </c>
      <c r="D150" s="7">
        <v>0</v>
      </c>
      <c r="E150" s="8">
        <f t="shared" si="13"/>
        <v>-6</v>
      </c>
    </row>
    <row r="151" spans="1:5" x14ac:dyDescent="0.25">
      <c r="A151" s="17">
        <v>43374</v>
      </c>
      <c r="B151" t="s">
        <v>64</v>
      </c>
      <c r="C151" s="7">
        <v>-98</v>
      </c>
      <c r="D151" s="7">
        <v>185</v>
      </c>
      <c r="E151" s="8">
        <f t="shared" si="13"/>
        <v>87</v>
      </c>
    </row>
    <row r="152" spans="1:5" x14ac:dyDescent="0.25">
      <c r="A152" s="17">
        <v>43374</v>
      </c>
      <c r="B152" t="s">
        <v>65</v>
      </c>
      <c r="C152" s="7">
        <v>-10</v>
      </c>
      <c r="D152" s="7">
        <v>21</v>
      </c>
      <c r="E152" s="8">
        <f t="shared" si="13"/>
        <v>11</v>
      </c>
    </row>
    <row r="153" spans="1:5" x14ac:dyDescent="0.25">
      <c r="A153" s="17">
        <v>43374</v>
      </c>
      <c r="B153" t="s">
        <v>66</v>
      </c>
      <c r="C153" s="7">
        <v>-674</v>
      </c>
      <c r="D153" s="7">
        <v>601</v>
      </c>
      <c r="E153" s="8">
        <f t="shared" si="13"/>
        <v>-73</v>
      </c>
    </row>
    <row r="154" spans="1:5" x14ac:dyDescent="0.25">
      <c r="A154" s="17">
        <v>43344</v>
      </c>
      <c r="B154" t="s">
        <v>57</v>
      </c>
      <c r="C154" s="7">
        <v>-755</v>
      </c>
      <c r="D154" s="7">
        <v>758</v>
      </c>
      <c r="E154" s="8">
        <f t="shared" ref="E154:E162" si="14">SUM(C154:D154)</f>
        <v>3</v>
      </c>
    </row>
    <row r="155" spans="1:5" x14ac:dyDescent="0.25">
      <c r="A155" s="17">
        <v>43344</v>
      </c>
      <c r="B155" t="s">
        <v>58</v>
      </c>
      <c r="C155" s="7">
        <v>-284</v>
      </c>
      <c r="D155" s="7">
        <v>304</v>
      </c>
      <c r="E155" s="8">
        <f t="shared" si="14"/>
        <v>20</v>
      </c>
    </row>
    <row r="156" spans="1:5" x14ac:dyDescent="0.25">
      <c r="A156" s="17">
        <v>43344</v>
      </c>
      <c r="B156" t="s">
        <v>60</v>
      </c>
      <c r="C156" s="7">
        <v>-969</v>
      </c>
      <c r="D156" s="7">
        <v>916</v>
      </c>
      <c r="E156" s="8">
        <f t="shared" si="14"/>
        <v>-53</v>
      </c>
    </row>
    <row r="157" spans="1:5" x14ac:dyDescent="0.25">
      <c r="A157" s="17">
        <v>43344</v>
      </c>
      <c r="B157" t="s">
        <v>62</v>
      </c>
      <c r="C157" s="7">
        <v>-585</v>
      </c>
      <c r="D157" s="7">
        <v>625</v>
      </c>
      <c r="E157" s="8">
        <f t="shared" si="14"/>
        <v>40</v>
      </c>
    </row>
    <row r="158" spans="1:5" x14ac:dyDescent="0.25">
      <c r="A158" s="17">
        <v>43344</v>
      </c>
      <c r="B158" t="s">
        <v>50</v>
      </c>
      <c r="C158" s="7">
        <v>-342</v>
      </c>
      <c r="D158" s="7">
        <v>400</v>
      </c>
      <c r="E158" s="8">
        <f t="shared" si="14"/>
        <v>58</v>
      </c>
    </row>
    <row r="159" spans="1:5" x14ac:dyDescent="0.25">
      <c r="A159" s="17">
        <v>43344</v>
      </c>
      <c r="B159" t="s">
        <v>63</v>
      </c>
      <c r="C159" s="7">
        <v>-2</v>
      </c>
      <c r="D159" s="7">
        <v>0</v>
      </c>
      <c r="E159" s="8">
        <f t="shared" si="14"/>
        <v>-2</v>
      </c>
    </row>
    <row r="160" spans="1:5" x14ac:dyDescent="0.25">
      <c r="A160" s="17">
        <v>43344</v>
      </c>
      <c r="B160" t="s">
        <v>64</v>
      </c>
      <c r="C160" s="7">
        <v>-89</v>
      </c>
      <c r="D160" s="7">
        <v>175</v>
      </c>
      <c r="E160" s="8">
        <f t="shared" si="14"/>
        <v>86</v>
      </c>
    </row>
    <row r="161" spans="1:5" x14ac:dyDescent="0.25">
      <c r="A161" s="17">
        <v>43344</v>
      </c>
      <c r="B161" t="s">
        <v>65</v>
      </c>
      <c r="C161" s="7">
        <v>-13</v>
      </c>
      <c r="D161" s="7">
        <v>12</v>
      </c>
      <c r="E161" s="8">
        <f t="shared" si="14"/>
        <v>-1</v>
      </c>
    </row>
    <row r="162" spans="1:5" x14ac:dyDescent="0.25">
      <c r="A162" s="17">
        <v>43344</v>
      </c>
      <c r="B162" t="s">
        <v>66</v>
      </c>
      <c r="C162" s="7">
        <v>-543</v>
      </c>
      <c r="D162" s="7">
        <v>392</v>
      </c>
      <c r="E162" s="8">
        <f t="shared" si="14"/>
        <v>-151</v>
      </c>
    </row>
    <row r="163" spans="1:5" x14ac:dyDescent="0.25">
      <c r="A163" s="17">
        <v>43313</v>
      </c>
      <c r="B163" t="s">
        <v>57</v>
      </c>
      <c r="C163" s="7">
        <v>-908</v>
      </c>
      <c r="D163">
        <v>850</v>
      </c>
      <c r="E163" s="8">
        <f t="shared" ref="E163:E171" si="15">SUM(C163:D163)</f>
        <v>-58</v>
      </c>
    </row>
    <row r="164" spans="1:5" x14ac:dyDescent="0.25">
      <c r="A164" s="17">
        <v>43313</v>
      </c>
      <c r="B164" t="s">
        <v>58</v>
      </c>
      <c r="C164" s="7">
        <v>-348</v>
      </c>
      <c r="D164">
        <v>433</v>
      </c>
      <c r="E164" s="8">
        <f t="shared" si="15"/>
        <v>85</v>
      </c>
    </row>
    <row r="165" spans="1:5" x14ac:dyDescent="0.25">
      <c r="A165" s="17">
        <v>43313</v>
      </c>
      <c r="B165" t="s">
        <v>60</v>
      </c>
      <c r="C165" s="7">
        <v>-1211</v>
      </c>
      <c r="D165">
        <v>1015</v>
      </c>
      <c r="E165" s="8">
        <f t="shared" si="15"/>
        <v>-196</v>
      </c>
    </row>
    <row r="166" spans="1:5" x14ac:dyDescent="0.25">
      <c r="A166" s="17">
        <v>43313</v>
      </c>
      <c r="B166" t="s">
        <v>62</v>
      </c>
      <c r="C166" s="7">
        <v>-702</v>
      </c>
      <c r="D166">
        <v>922</v>
      </c>
      <c r="E166" s="8">
        <f t="shared" si="15"/>
        <v>220</v>
      </c>
    </row>
    <row r="167" spans="1:5" x14ac:dyDescent="0.25">
      <c r="A167" s="17">
        <v>43313</v>
      </c>
      <c r="B167" t="s">
        <v>50</v>
      </c>
      <c r="C167" s="7">
        <v>-368</v>
      </c>
      <c r="D167">
        <v>432</v>
      </c>
      <c r="E167" s="8">
        <f t="shared" si="15"/>
        <v>64</v>
      </c>
    </row>
    <row r="168" spans="1:5" x14ac:dyDescent="0.25">
      <c r="A168" s="17">
        <v>43313</v>
      </c>
      <c r="B168" t="s">
        <v>63</v>
      </c>
      <c r="C168" s="7">
        <v>0</v>
      </c>
      <c r="D168">
        <v>1</v>
      </c>
      <c r="E168" s="8">
        <f t="shared" si="15"/>
        <v>1</v>
      </c>
    </row>
    <row r="169" spans="1:5" x14ac:dyDescent="0.25">
      <c r="A169" s="17">
        <v>43313</v>
      </c>
      <c r="B169" t="s">
        <v>64</v>
      </c>
      <c r="C169" s="7">
        <v>-88</v>
      </c>
      <c r="D169">
        <v>171</v>
      </c>
      <c r="E169" s="8">
        <f t="shared" si="15"/>
        <v>83</v>
      </c>
    </row>
    <row r="170" spans="1:5" x14ac:dyDescent="0.25">
      <c r="A170" s="17">
        <v>43313</v>
      </c>
      <c r="B170" t="s">
        <v>65</v>
      </c>
      <c r="C170" s="7">
        <v>-10</v>
      </c>
      <c r="D170">
        <v>17</v>
      </c>
      <c r="E170" s="8">
        <f t="shared" si="15"/>
        <v>7</v>
      </c>
    </row>
    <row r="171" spans="1:5" x14ac:dyDescent="0.25">
      <c r="A171" s="17">
        <v>43313</v>
      </c>
      <c r="B171" t="s">
        <v>66</v>
      </c>
      <c r="C171" s="7">
        <v>-656</v>
      </c>
      <c r="D171">
        <v>450</v>
      </c>
      <c r="E171" s="8">
        <f t="shared" si="15"/>
        <v>-206</v>
      </c>
    </row>
    <row r="172" spans="1:5" x14ac:dyDescent="0.25">
      <c r="A172" s="17">
        <v>43282</v>
      </c>
      <c r="B172" s="15" t="s">
        <v>57</v>
      </c>
      <c r="C172" s="7">
        <v>-856</v>
      </c>
      <c r="D172">
        <v>922</v>
      </c>
      <c r="E172" s="8">
        <f t="shared" ref="E172:E180" si="16">SUM(C172:D172)</f>
        <v>66</v>
      </c>
    </row>
    <row r="173" spans="1:5" x14ac:dyDescent="0.25">
      <c r="A173" s="17">
        <v>43282</v>
      </c>
      <c r="B173" s="15" t="s">
        <v>58</v>
      </c>
      <c r="C173" s="7">
        <v>-273</v>
      </c>
      <c r="D173">
        <v>361</v>
      </c>
      <c r="E173" s="8">
        <f t="shared" si="16"/>
        <v>88</v>
      </c>
    </row>
    <row r="174" spans="1:5" x14ac:dyDescent="0.25">
      <c r="A174" s="17">
        <v>43282</v>
      </c>
      <c r="B174" s="15" t="s">
        <v>60</v>
      </c>
      <c r="C174" s="7">
        <v>-1154</v>
      </c>
      <c r="D174">
        <v>955</v>
      </c>
      <c r="E174" s="8">
        <f t="shared" si="16"/>
        <v>-199</v>
      </c>
    </row>
    <row r="175" spans="1:5" x14ac:dyDescent="0.25">
      <c r="A175" s="17">
        <v>43282</v>
      </c>
      <c r="B175" s="15" t="s">
        <v>62</v>
      </c>
      <c r="C175" s="7">
        <v>-732</v>
      </c>
      <c r="D175">
        <v>527</v>
      </c>
      <c r="E175" s="8">
        <f t="shared" si="16"/>
        <v>-205</v>
      </c>
    </row>
    <row r="176" spans="1:5" x14ac:dyDescent="0.25">
      <c r="A176" s="17">
        <v>43282</v>
      </c>
      <c r="B176" s="15" t="s">
        <v>50</v>
      </c>
      <c r="C176" s="7">
        <v>-378</v>
      </c>
      <c r="D176">
        <v>504</v>
      </c>
      <c r="E176" s="8">
        <f t="shared" si="16"/>
        <v>126</v>
      </c>
    </row>
    <row r="177" spans="1:5" x14ac:dyDescent="0.25">
      <c r="A177" s="17">
        <v>43282</v>
      </c>
      <c r="B177" s="15" t="s">
        <v>63</v>
      </c>
      <c r="C177" s="7">
        <v>-1</v>
      </c>
      <c r="D177">
        <v>0</v>
      </c>
      <c r="E177" s="8">
        <f t="shared" si="16"/>
        <v>-1</v>
      </c>
    </row>
    <row r="178" spans="1:5" x14ac:dyDescent="0.25">
      <c r="A178" s="17">
        <v>43282</v>
      </c>
      <c r="B178" s="15" t="s">
        <v>64</v>
      </c>
      <c r="C178" s="7">
        <v>-62</v>
      </c>
      <c r="D178">
        <v>172</v>
      </c>
      <c r="E178" s="8">
        <f t="shared" si="16"/>
        <v>110</v>
      </c>
    </row>
    <row r="179" spans="1:5" x14ac:dyDescent="0.25">
      <c r="A179" s="17">
        <v>43282</v>
      </c>
      <c r="B179" s="15" t="s">
        <v>65</v>
      </c>
      <c r="C179" s="7">
        <v>-20</v>
      </c>
      <c r="D179">
        <v>24</v>
      </c>
      <c r="E179" s="8">
        <f t="shared" si="16"/>
        <v>4</v>
      </c>
    </row>
    <row r="180" spans="1:5" x14ac:dyDescent="0.25">
      <c r="A180" s="17">
        <v>43282</v>
      </c>
      <c r="B180" s="15" t="s">
        <v>66</v>
      </c>
      <c r="C180" s="7">
        <v>-560</v>
      </c>
      <c r="D180">
        <v>571</v>
      </c>
      <c r="E180" s="8">
        <f t="shared" si="16"/>
        <v>11</v>
      </c>
    </row>
    <row r="181" spans="1:5" x14ac:dyDescent="0.25">
      <c r="A181" s="17">
        <v>43252</v>
      </c>
      <c r="B181" s="15" t="s">
        <v>57</v>
      </c>
      <c r="C181" s="7">
        <v>-858</v>
      </c>
      <c r="D181" s="7">
        <v>754</v>
      </c>
      <c r="E181" s="8">
        <f t="shared" ref="E181:E189" si="17">SUM(C181:D181)</f>
        <v>-104</v>
      </c>
    </row>
    <row r="182" spans="1:5" x14ac:dyDescent="0.25">
      <c r="A182" s="17">
        <v>43252</v>
      </c>
      <c r="B182" s="15" t="s">
        <v>58</v>
      </c>
      <c r="C182" s="7">
        <v>-258</v>
      </c>
      <c r="D182" s="7">
        <v>420</v>
      </c>
      <c r="E182" s="8">
        <f t="shared" si="17"/>
        <v>162</v>
      </c>
    </row>
    <row r="183" spans="1:5" x14ac:dyDescent="0.25">
      <c r="A183" s="17">
        <v>43252</v>
      </c>
      <c r="B183" s="15" t="s">
        <v>60</v>
      </c>
      <c r="C183" s="7">
        <v>-1088</v>
      </c>
      <c r="D183" s="7">
        <v>944</v>
      </c>
      <c r="E183" s="8">
        <f t="shared" si="17"/>
        <v>-144</v>
      </c>
    </row>
    <row r="184" spans="1:5" x14ac:dyDescent="0.25">
      <c r="A184" s="17">
        <v>43252</v>
      </c>
      <c r="B184" s="15" t="s">
        <v>62</v>
      </c>
      <c r="C184" s="7">
        <v>-635</v>
      </c>
      <c r="D184" s="7">
        <v>640</v>
      </c>
      <c r="E184" s="8">
        <f t="shared" si="17"/>
        <v>5</v>
      </c>
    </row>
    <row r="185" spans="1:5" x14ac:dyDescent="0.25">
      <c r="A185" s="17">
        <v>43252</v>
      </c>
      <c r="B185" s="15" t="s">
        <v>50</v>
      </c>
      <c r="C185" s="7">
        <v>-417</v>
      </c>
      <c r="D185" s="7">
        <v>388</v>
      </c>
      <c r="E185" s="8">
        <f t="shared" si="17"/>
        <v>-29</v>
      </c>
    </row>
    <row r="186" spans="1:5" x14ac:dyDescent="0.25">
      <c r="A186" s="17">
        <v>43252</v>
      </c>
      <c r="B186" s="15" t="s">
        <v>63</v>
      </c>
      <c r="C186" s="7">
        <v>-2</v>
      </c>
      <c r="D186" s="7">
        <v>0</v>
      </c>
      <c r="E186" s="8">
        <f t="shared" si="17"/>
        <v>-2</v>
      </c>
    </row>
    <row r="187" spans="1:5" x14ac:dyDescent="0.25">
      <c r="A187" s="17">
        <v>43252</v>
      </c>
      <c r="B187" s="15" t="s">
        <v>64</v>
      </c>
      <c r="C187" s="7">
        <v>-65</v>
      </c>
      <c r="D187" s="7">
        <v>181</v>
      </c>
      <c r="E187" s="8">
        <f t="shared" si="17"/>
        <v>116</v>
      </c>
    </row>
    <row r="188" spans="1:5" x14ac:dyDescent="0.25">
      <c r="A188" s="17">
        <v>43252</v>
      </c>
      <c r="B188" s="15" t="s">
        <v>65</v>
      </c>
      <c r="C188" s="7">
        <v>-8</v>
      </c>
      <c r="D188" s="7">
        <v>19</v>
      </c>
      <c r="E188" s="8">
        <f t="shared" si="17"/>
        <v>11</v>
      </c>
    </row>
    <row r="189" spans="1:5" x14ac:dyDescent="0.25">
      <c r="A189" s="17">
        <v>43252</v>
      </c>
      <c r="B189" s="15" t="s">
        <v>66</v>
      </c>
      <c r="C189" s="7">
        <v>-521</v>
      </c>
      <c r="D189" s="7">
        <v>506</v>
      </c>
      <c r="E189" s="8">
        <f t="shared" si="17"/>
        <v>-15</v>
      </c>
    </row>
    <row r="190" spans="1:5" x14ac:dyDescent="0.25">
      <c r="A190" s="17">
        <v>43221</v>
      </c>
      <c r="B190" s="15" t="s">
        <v>57</v>
      </c>
      <c r="C190" s="7">
        <v>-917</v>
      </c>
      <c r="D190" s="7">
        <v>984</v>
      </c>
      <c r="E190" s="8">
        <f>SUM(C190:D190)</f>
        <v>67</v>
      </c>
    </row>
    <row r="191" spans="1:5" x14ac:dyDescent="0.25">
      <c r="A191" s="17">
        <v>43221</v>
      </c>
      <c r="B191" s="15" t="s">
        <v>58</v>
      </c>
      <c r="C191" s="7">
        <v>-287</v>
      </c>
      <c r="D191" s="7">
        <v>464</v>
      </c>
      <c r="E191" s="8">
        <f t="shared" ref="E191:E198" si="18">SUM(C191:D191)</f>
        <v>177</v>
      </c>
    </row>
    <row r="192" spans="1:5" x14ac:dyDescent="0.25">
      <c r="A192" s="17">
        <v>43221</v>
      </c>
      <c r="B192" s="15" t="s">
        <v>60</v>
      </c>
      <c r="C192" s="7">
        <v>-1331</v>
      </c>
      <c r="D192" s="7">
        <v>1026</v>
      </c>
      <c r="E192" s="8">
        <f t="shared" si="18"/>
        <v>-305</v>
      </c>
    </row>
    <row r="193" spans="1:8" x14ac:dyDescent="0.25">
      <c r="A193" s="17">
        <v>43221</v>
      </c>
      <c r="B193" s="15" t="s">
        <v>62</v>
      </c>
      <c r="C193" s="7">
        <v>-742</v>
      </c>
      <c r="D193" s="7">
        <v>762</v>
      </c>
      <c r="E193" s="8">
        <f t="shared" si="18"/>
        <v>20</v>
      </c>
    </row>
    <row r="194" spans="1:8" x14ac:dyDescent="0.25">
      <c r="A194" s="17">
        <v>43221</v>
      </c>
      <c r="B194" s="15" t="s">
        <v>50</v>
      </c>
      <c r="C194" s="7">
        <v>-427</v>
      </c>
      <c r="D194" s="7">
        <v>459</v>
      </c>
      <c r="E194" s="8">
        <f t="shared" si="18"/>
        <v>32</v>
      </c>
    </row>
    <row r="195" spans="1:8" x14ac:dyDescent="0.25">
      <c r="A195" s="17">
        <v>43221</v>
      </c>
      <c r="B195" s="15" t="s">
        <v>63</v>
      </c>
      <c r="C195" s="7">
        <v>-2</v>
      </c>
      <c r="D195" s="7">
        <v>0</v>
      </c>
      <c r="E195" s="8">
        <f t="shared" si="18"/>
        <v>-2</v>
      </c>
    </row>
    <row r="196" spans="1:8" x14ac:dyDescent="0.25">
      <c r="A196" s="17">
        <v>43221</v>
      </c>
      <c r="B196" s="15" t="s">
        <v>64</v>
      </c>
      <c r="C196" s="7">
        <v>-91</v>
      </c>
      <c r="D196" s="7">
        <v>265</v>
      </c>
      <c r="E196" s="8">
        <f t="shared" si="18"/>
        <v>174</v>
      </c>
    </row>
    <row r="197" spans="1:8" x14ac:dyDescent="0.25">
      <c r="A197" s="17">
        <v>43221</v>
      </c>
      <c r="B197" s="15" t="s">
        <v>65</v>
      </c>
      <c r="C197" s="7">
        <v>-16</v>
      </c>
      <c r="D197" s="7">
        <v>34</v>
      </c>
      <c r="E197" s="8">
        <f t="shared" si="18"/>
        <v>18</v>
      </c>
    </row>
    <row r="198" spans="1:8" x14ac:dyDescent="0.25">
      <c r="A198" s="17">
        <v>43221</v>
      </c>
      <c r="B198" s="15" t="s">
        <v>66</v>
      </c>
      <c r="C198" s="7">
        <v>-704</v>
      </c>
      <c r="D198" s="7">
        <v>523</v>
      </c>
      <c r="E198" s="8">
        <f t="shared" si="18"/>
        <v>-181</v>
      </c>
    </row>
    <row r="199" spans="1:8" x14ac:dyDescent="0.25">
      <c r="A199" s="17">
        <v>43191</v>
      </c>
      <c r="B199" s="15" t="s">
        <v>57</v>
      </c>
      <c r="C199" s="7">
        <v>-777</v>
      </c>
      <c r="D199" s="7">
        <v>893</v>
      </c>
      <c r="E199" s="8">
        <v>116</v>
      </c>
    </row>
    <row r="200" spans="1:8" x14ac:dyDescent="0.25">
      <c r="A200" s="17">
        <v>43191</v>
      </c>
      <c r="B200" s="15" t="s">
        <v>58</v>
      </c>
      <c r="C200" s="7">
        <v>-248</v>
      </c>
      <c r="D200" s="7">
        <v>405</v>
      </c>
      <c r="E200" s="8">
        <v>157</v>
      </c>
      <c r="H200" s="15"/>
    </row>
    <row r="201" spans="1:8" x14ac:dyDescent="0.25">
      <c r="A201" s="17">
        <v>43191</v>
      </c>
      <c r="B201" s="15" t="s">
        <v>60</v>
      </c>
      <c r="C201" s="7">
        <v>-1085</v>
      </c>
      <c r="D201" s="7">
        <v>853</v>
      </c>
      <c r="E201" s="8">
        <v>-232</v>
      </c>
      <c r="H201" s="15"/>
    </row>
    <row r="202" spans="1:8" x14ac:dyDescent="0.25">
      <c r="A202" s="17">
        <v>43191</v>
      </c>
      <c r="B202" s="15" t="s">
        <v>62</v>
      </c>
      <c r="C202" s="7">
        <v>-699</v>
      </c>
      <c r="D202" s="7">
        <v>499</v>
      </c>
      <c r="E202" s="8">
        <v>-200</v>
      </c>
      <c r="H202" s="15"/>
    </row>
    <row r="203" spans="1:8" x14ac:dyDescent="0.25">
      <c r="A203" s="17">
        <v>43191</v>
      </c>
      <c r="B203" s="15" t="s">
        <v>50</v>
      </c>
      <c r="C203" s="7">
        <v>-341</v>
      </c>
      <c r="D203" s="7">
        <v>392</v>
      </c>
      <c r="E203" s="8">
        <v>51</v>
      </c>
      <c r="H203" s="15"/>
    </row>
    <row r="204" spans="1:8" x14ac:dyDescent="0.25">
      <c r="A204" s="17">
        <v>43191</v>
      </c>
      <c r="B204" s="15" t="s">
        <v>63</v>
      </c>
      <c r="C204" s="7">
        <v>-3</v>
      </c>
      <c r="D204" s="7">
        <v>2</v>
      </c>
      <c r="E204" s="8">
        <v>-1</v>
      </c>
      <c r="H204" s="15"/>
    </row>
    <row r="205" spans="1:8" x14ac:dyDescent="0.25">
      <c r="A205" s="17">
        <v>43191</v>
      </c>
      <c r="B205" s="15" t="s">
        <v>64</v>
      </c>
      <c r="C205" s="7">
        <v>-95</v>
      </c>
      <c r="D205" s="7">
        <v>171</v>
      </c>
      <c r="E205" s="8">
        <v>76</v>
      </c>
      <c r="H205" s="15"/>
    </row>
    <row r="206" spans="1:8" x14ac:dyDescent="0.25">
      <c r="A206" s="17">
        <v>43191</v>
      </c>
      <c r="B206" s="15" t="s">
        <v>65</v>
      </c>
      <c r="C206" s="7">
        <v>-10</v>
      </c>
      <c r="D206" s="7">
        <v>38</v>
      </c>
      <c r="E206" s="8">
        <v>28</v>
      </c>
      <c r="H206" s="15"/>
    </row>
    <row r="207" spans="1:8" x14ac:dyDescent="0.25">
      <c r="A207" s="17">
        <v>43191</v>
      </c>
      <c r="B207" s="15" t="s">
        <v>66</v>
      </c>
      <c r="C207" s="7">
        <v>-522</v>
      </c>
      <c r="D207" s="7">
        <v>527</v>
      </c>
      <c r="E207" s="8">
        <v>5</v>
      </c>
      <c r="H207" s="15"/>
    </row>
    <row r="208" spans="1:8" x14ac:dyDescent="0.25">
      <c r="A208" s="17">
        <v>43160</v>
      </c>
      <c r="B208" s="15" t="s">
        <v>57</v>
      </c>
      <c r="C208" s="7">
        <v>-812</v>
      </c>
      <c r="D208" s="7">
        <v>828</v>
      </c>
      <c r="E208" s="8">
        <v>16</v>
      </c>
    </row>
    <row r="209" spans="1:5" x14ac:dyDescent="0.25">
      <c r="A209" s="17">
        <v>43160</v>
      </c>
      <c r="B209" s="15" t="s">
        <v>58</v>
      </c>
      <c r="C209" s="7">
        <v>-256</v>
      </c>
      <c r="D209" s="7">
        <v>448</v>
      </c>
      <c r="E209" s="8">
        <v>192</v>
      </c>
    </row>
    <row r="210" spans="1:5" x14ac:dyDescent="0.25">
      <c r="A210" s="17">
        <v>43160</v>
      </c>
      <c r="B210" s="15" t="s">
        <v>60</v>
      </c>
      <c r="C210" s="7">
        <v>-1135</v>
      </c>
      <c r="D210" s="7">
        <v>765</v>
      </c>
      <c r="E210" s="8">
        <v>-370</v>
      </c>
    </row>
    <row r="211" spans="1:5" x14ac:dyDescent="0.25">
      <c r="A211" s="17">
        <v>43160</v>
      </c>
      <c r="B211" s="15" t="s">
        <v>68</v>
      </c>
      <c r="C211" s="7">
        <v>0</v>
      </c>
      <c r="D211" s="7">
        <v>1</v>
      </c>
      <c r="E211" s="8">
        <v>1</v>
      </c>
    </row>
    <row r="212" spans="1:5" x14ac:dyDescent="0.25">
      <c r="A212" s="17">
        <v>43160</v>
      </c>
      <c r="B212" s="15" t="s">
        <v>62</v>
      </c>
      <c r="C212" s="7">
        <v>-659</v>
      </c>
      <c r="D212" s="7">
        <v>693</v>
      </c>
      <c r="E212" s="8">
        <v>34</v>
      </c>
    </row>
    <row r="213" spans="1:5" x14ac:dyDescent="0.25">
      <c r="A213" s="17">
        <v>43160</v>
      </c>
      <c r="B213" s="15" t="s">
        <v>50</v>
      </c>
      <c r="C213" s="7">
        <v>-354</v>
      </c>
      <c r="D213" s="7">
        <v>379</v>
      </c>
      <c r="E213" s="8">
        <v>25</v>
      </c>
    </row>
    <row r="214" spans="1:5" x14ac:dyDescent="0.25">
      <c r="A214" s="17">
        <v>43160</v>
      </c>
      <c r="B214" s="15" t="s">
        <v>63</v>
      </c>
      <c r="C214" s="7">
        <v>-1</v>
      </c>
      <c r="D214" s="7">
        <v>1</v>
      </c>
      <c r="E214" s="8">
        <v>0</v>
      </c>
    </row>
    <row r="215" spans="1:5" x14ac:dyDescent="0.25">
      <c r="A215" s="17">
        <v>43160</v>
      </c>
      <c r="B215" s="15" t="s">
        <v>64</v>
      </c>
      <c r="C215" s="7">
        <v>-67</v>
      </c>
      <c r="D215" s="7">
        <v>203</v>
      </c>
      <c r="E215" s="8">
        <v>136</v>
      </c>
    </row>
    <row r="216" spans="1:5" x14ac:dyDescent="0.25">
      <c r="A216" s="17">
        <v>43160</v>
      </c>
      <c r="B216" s="15" t="s">
        <v>65</v>
      </c>
      <c r="C216" s="7">
        <v>-10</v>
      </c>
      <c r="D216" s="7">
        <v>27</v>
      </c>
      <c r="E216" s="8">
        <v>17</v>
      </c>
    </row>
    <row r="217" spans="1:5" x14ac:dyDescent="0.25">
      <c r="A217" s="17">
        <v>43160</v>
      </c>
      <c r="B217" s="15" t="s">
        <v>66</v>
      </c>
      <c r="C217" s="7">
        <v>-569</v>
      </c>
      <c r="D217" s="7">
        <v>518</v>
      </c>
      <c r="E217" s="8">
        <v>-51</v>
      </c>
    </row>
    <row r="218" spans="1:5" x14ac:dyDescent="0.25">
      <c r="A218" s="17">
        <v>43132</v>
      </c>
      <c r="B218" s="15" t="s">
        <v>57</v>
      </c>
      <c r="C218" s="7">
        <v>-806</v>
      </c>
      <c r="D218" s="7">
        <v>794</v>
      </c>
      <c r="E218" s="8">
        <v>-12</v>
      </c>
    </row>
    <row r="219" spans="1:5" x14ac:dyDescent="0.25">
      <c r="A219" s="17">
        <v>43132</v>
      </c>
      <c r="B219" s="15" t="s">
        <v>58</v>
      </c>
      <c r="C219" s="7">
        <v>-278</v>
      </c>
      <c r="D219" s="7">
        <v>481</v>
      </c>
      <c r="E219" s="8">
        <v>203</v>
      </c>
    </row>
    <row r="220" spans="1:5" x14ac:dyDescent="0.25">
      <c r="A220" s="17">
        <v>43132</v>
      </c>
      <c r="B220" s="15" t="s">
        <v>60</v>
      </c>
      <c r="C220" s="7">
        <v>-1141</v>
      </c>
      <c r="D220" s="7">
        <v>669</v>
      </c>
      <c r="E220" s="8">
        <v>-472</v>
      </c>
    </row>
    <row r="221" spans="1:5" x14ac:dyDescent="0.25">
      <c r="A221" s="17">
        <v>43132</v>
      </c>
      <c r="B221" s="15" t="s">
        <v>62</v>
      </c>
      <c r="C221" s="7">
        <v>-553</v>
      </c>
      <c r="D221" s="7">
        <v>685</v>
      </c>
      <c r="E221" s="8">
        <v>132</v>
      </c>
    </row>
    <row r="222" spans="1:5" x14ac:dyDescent="0.25">
      <c r="A222" s="17">
        <v>43132</v>
      </c>
      <c r="B222" s="15" t="s">
        <v>50</v>
      </c>
      <c r="C222" s="7">
        <v>-385</v>
      </c>
      <c r="D222" s="7">
        <v>361</v>
      </c>
      <c r="E222" s="8">
        <v>-24</v>
      </c>
    </row>
    <row r="223" spans="1:5" x14ac:dyDescent="0.25">
      <c r="A223" s="17">
        <v>43132</v>
      </c>
      <c r="B223" s="15" t="s">
        <v>63</v>
      </c>
      <c r="C223" s="7">
        <v>0</v>
      </c>
      <c r="D223" s="7">
        <v>1</v>
      </c>
      <c r="E223" s="8">
        <v>1</v>
      </c>
    </row>
    <row r="224" spans="1:5" x14ac:dyDescent="0.25">
      <c r="A224" s="17">
        <v>43132</v>
      </c>
      <c r="B224" s="15" t="s">
        <v>64</v>
      </c>
      <c r="C224" s="7">
        <v>-79</v>
      </c>
      <c r="D224" s="7">
        <v>253</v>
      </c>
      <c r="E224" s="8">
        <v>174</v>
      </c>
    </row>
    <row r="225" spans="1:5" x14ac:dyDescent="0.25">
      <c r="A225" s="17">
        <v>43132</v>
      </c>
      <c r="B225" s="15" t="s">
        <v>69</v>
      </c>
      <c r="C225" s="7">
        <v>0</v>
      </c>
      <c r="D225" s="7">
        <v>1</v>
      </c>
      <c r="E225" s="8">
        <v>1</v>
      </c>
    </row>
    <row r="226" spans="1:5" x14ac:dyDescent="0.25">
      <c r="A226" s="17">
        <v>43132</v>
      </c>
      <c r="B226" s="15" t="s">
        <v>65</v>
      </c>
      <c r="C226" s="7">
        <v>-9</v>
      </c>
      <c r="D226" s="7">
        <v>34</v>
      </c>
      <c r="E226" s="8">
        <v>25</v>
      </c>
    </row>
    <row r="227" spans="1:5" x14ac:dyDescent="0.25">
      <c r="A227" s="17">
        <v>43132</v>
      </c>
      <c r="B227" s="15" t="s">
        <v>66</v>
      </c>
      <c r="C227" s="7">
        <v>-598</v>
      </c>
      <c r="D227" s="7">
        <v>570</v>
      </c>
      <c r="E227" s="8">
        <v>-28</v>
      </c>
    </row>
    <row r="228" spans="1:5" x14ac:dyDescent="0.25">
      <c r="A228" s="17">
        <v>43101</v>
      </c>
      <c r="B228" s="15" t="s">
        <v>57</v>
      </c>
      <c r="C228" s="7">
        <v>-808</v>
      </c>
      <c r="D228" s="7">
        <v>650</v>
      </c>
      <c r="E228" s="8">
        <v>-158</v>
      </c>
    </row>
    <row r="229" spans="1:5" x14ac:dyDescent="0.25">
      <c r="A229" s="17">
        <v>43101</v>
      </c>
      <c r="B229" s="15" t="s">
        <v>58</v>
      </c>
      <c r="C229" s="7">
        <v>-232</v>
      </c>
      <c r="D229" s="7">
        <v>374</v>
      </c>
      <c r="E229" s="8">
        <v>142</v>
      </c>
    </row>
    <row r="230" spans="1:5" x14ac:dyDescent="0.25">
      <c r="A230" s="17">
        <v>43101</v>
      </c>
      <c r="B230" s="15" t="s">
        <v>60</v>
      </c>
      <c r="C230" s="7">
        <v>-964</v>
      </c>
      <c r="D230" s="7">
        <v>613</v>
      </c>
      <c r="E230" s="8">
        <v>-351</v>
      </c>
    </row>
    <row r="231" spans="1:5" x14ac:dyDescent="0.25">
      <c r="A231" s="17">
        <v>43101</v>
      </c>
      <c r="B231" s="15" t="s">
        <v>62</v>
      </c>
      <c r="C231" s="7">
        <v>-432</v>
      </c>
      <c r="D231" s="7">
        <v>648</v>
      </c>
      <c r="E231" s="8">
        <v>216</v>
      </c>
    </row>
    <row r="232" spans="1:5" x14ac:dyDescent="0.25">
      <c r="A232" s="17">
        <v>43101</v>
      </c>
      <c r="B232" s="15" t="s">
        <v>50</v>
      </c>
      <c r="C232" s="7">
        <v>-269</v>
      </c>
      <c r="D232" s="7">
        <v>293</v>
      </c>
      <c r="E232" s="8">
        <v>24</v>
      </c>
    </row>
    <row r="233" spans="1:5" x14ac:dyDescent="0.25">
      <c r="A233" s="17">
        <v>43101</v>
      </c>
      <c r="B233" s="15" t="s">
        <v>63</v>
      </c>
      <c r="C233" s="7">
        <v>0</v>
      </c>
      <c r="D233" s="7">
        <v>2</v>
      </c>
      <c r="E233" s="8">
        <v>2</v>
      </c>
    </row>
    <row r="234" spans="1:5" x14ac:dyDescent="0.25">
      <c r="A234" s="17">
        <v>43101</v>
      </c>
      <c r="B234" s="15" t="s">
        <v>64</v>
      </c>
      <c r="C234" s="7">
        <v>-62</v>
      </c>
      <c r="D234" s="7">
        <v>162</v>
      </c>
      <c r="E234" s="8">
        <v>100</v>
      </c>
    </row>
    <row r="235" spans="1:5" x14ac:dyDescent="0.25">
      <c r="A235" s="17">
        <v>43101</v>
      </c>
      <c r="B235" s="15" t="s">
        <v>65</v>
      </c>
      <c r="C235" s="7">
        <v>-8</v>
      </c>
      <c r="D235" s="7">
        <v>11</v>
      </c>
      <c r="E235" s="8">
        <v>3</v>
      </c>
    </row>
    <row r="236" spans="1:5" x14ac:dyDescent="0.25">
      <c r="A236" s="17">
        <v>43101</v>
      </c>
      <c r="B236" s="15" t="s">
        <v>66</v>
      </c>
      <c r="C236" s="7">
        <v>-461</v>
      </c>
      <c r="D236" s="7">
        <v>483</v>
      </c>
      <c r="E236" s="8">
        <v>22</v>
      </c>
    </row>
    <row r="237" spans="1:5" x14ac:dyDescent="0.25">
      <c r="A237" s="17">
        <v>43070</v>
      </c>
      <c r="B237" s="15" t="s">
        <v>57</v>
      </c>
      <c r="C237" s="7">
        <v>-762</v>
      </c>
      <c r="D237" s="7">
        <v>696</v>
      </c>
      <c r="E237" s="8">
        <v>-66</v>
      </c>
    </row>
    <row r="238" spans="1:5" x14ac:dyDescent="0.25">
      <c r="A238" s="17">
        <v>43070</v>
      </c>
      <c r="B238" s="15" t="s">
        <v>58</v>
      </c>
      <c r="C238" s="7">
        <v>-249</v>
      </c>
      <c r="D238" s="7">
        <v>359</v>
      </c>
      <c r="E238" s="8">
        <v>110</v>
      </c>
    </row>
    <row r="239" spans="1:5" x14ac:dyDescent="0.25">
      <c r="A239" s="17">
        <v>43070</v>
      </c>
      <c r="B239" s="15" t="s">
        <v>60</v>
      </c>
      <c r="C239" s="7">
        <v>-1131</v>
      </c>
      <c r="D239" s="7">
        <v>619</v>
      </c>
      <c r="E239" s="8">
        <v>-512</v>
      </c>
    </row>
    <row r="240" spans="1:5" x14ac:dyDescent="0.25">
      <c r="A240" s="17">
        <v>43070</v>
      </c>
      <c r="B240" s="15" t="s">
        <v>68</v>
      </c>
      <c r="C240" s="7">
        <v>-1</v>
      </c>
      <c r="D240" s="7">
        <v>0</v>
      </c>
      <c r="E240" s="8">
        <v>-1</v>
      </c>
    </row>
    <row r="241" spans="1:5" x14ac:dyDescent="0.25">
      <c r="A241" s="17">
        <v>43070</v>
      </c>
      <c r="B241" s="15" t="s">
        <v>62</v>
      </c>
      <c r="C241" s="7">
        <v>-437</v>
      </c>
      <c r="D241" s="7">
        <v>737</v>
      </c>
      <c r="E241" s="8">
        <v>300</v>
      </c>
    </row>
    <row r="242" spans="1:5" x14ac:dyDescent="0.25">
      <c r="A242" s="17">
        <v>43070</v>
      </c>
      <c r="B242" s="15" t="s">
        <v>50</v>
      </c>
      <c r="C242" s="7">
        <v>-366</v>
      </c>
      <c r="D242" s="7">
        <v>372</v>
      </c>
      <c r="E242" s="8">
        <v>6</v>
      </c>
    </row>
    <row r="243" spans="1:5" x14ac:dyDescent="0.25">
      <c r="A243" s="17">
        <v>43070</v>
      </c>
      <c r="B243" s="15" t="s">
        <v>63</v>
      </c>
      <c r="C243" s="7">
        <v>-15</v>
      </c>
      <c r="D243" s="7">
        <v>0</v>
      </c>
      <c r="E243" s="8">
        <v>-15</v>
      </c>
    </row>
    <row r="244" spans="1:5" x14ac:dyDescent="0.25">
      <c r="A244" s="17">
        <v>43070</v>
      </c>
      <c r="B244" s="15" t="s">
        <v>64</v>
      </c>
      <c r="C244" s="7">
        <v>-61</v>
      </c>
      <c r="D244" s="7">
        <v>177</v>
      </c>
      <c r="E244" s="8">
        <v>116</v>
      </c>
    </row>
    <row r="245" spans="1:5" x14ac:dyDescent="0.25">
      <c r="A245" s="17">
        <v>43070</v>
      </c>
      <c r="B245" s="15" t="s">
        <v>65</v>
      </c>
      <c r="C245" s="7">
        <v>-2</v>
      </c>
      <c r="D245" s="7">
        <v>28</v>
      </c>
      <c r="E245" s="8">
        <v>26</v>
      </c>
    </row>
    <row r="246" spans="1:5" x14ac:dyDescent="0.25">
      <c r="A246" s="17">
        <v>43070</v>
      </c>
      <c r="B246" s="15" t="s">
        <v>66</v>
      </c>
      <c r="C246" s="7">
        <v>-564</v>
      </c>
      <c r="D246" s="7">
        <v>600</v>
      </c>
      <c r="E246" s="8">
        <v>36</v>
      </c>
    </row>
    <row r="247" spans="1:5" x14ac:dyDescent="0.25">
      <c r="A247" s="17">
        <v>43040</v>
      </c>
      <c r="B247" s="15" t="s">
        <v>57</v>
      </c>
      <c r="C247" s="7">
        <v>-739</v>
      </c>
      <c r="D247" s="7">
        <v>690</v>
      </c>
      <c r="E247" s="8">
        <v>-49</v>
      </c>
    </row>
    <row r="248" spans="1:5" x14ac:dyDescent="0.25">
      <c r="A248" s="17">
        <v>43040</v>
      </c>
      <c r="B248" s="15" t="s">
        <v>58</v>
      </c>
      <c r="C248" s="7">
        <v>-244</v>
      </c>
      <c r="D248" s="7">
        <v>360</v>
      </c>
      <c r="E248" s="8">
        <v>116</v>
      </c>
    </row>
    <row r="249" spans="1:5" x14ac:dyDescent="0.25">
      <c r="A249" s="17">
        <v>43040</v>
      </c>
      <c r="B249" s="15" t="s">
        <v>60</v>
      </c>
      <c r="C249" s="7">
        <v>-1263</v>
      </c>
      <c r="D249" s="7">
        <v>641</v>
      </c>
      <c r="E249" s="8">
        <v>-622</v>
      </c>
    </row>
    <row r="250" spans="1:5" x14ac:dyDescent="0.25">
      <c r="A250" s="17">
        <v>43040</v>
      </c>
      <c r="B250" s="15" t="s">
        <v>62</v>
      </c>
      <c r="C250" s="7">
        <v>-467</v>
      </c>
      <c r="D250" s="7">
        <v>824</v>
      </c>
      <c r="E250" s="8">
        <v>357</v>
      </c>
    </row>
    <row r="251" spans="1:5" x14ac:dyDescent="0.25">
      <c r="A251" s="17">
        <v>43040</v>
      </c>
      <c r="B251" s="15" t="s">
        <v>50</v>
      </c>
      <c r="C251" s="7">
        <v>-316</v>
      </c>
      <c r="D251" s="7">
        <v>376</v>
      </c>
      <c r="E251" s="8">
        <v>60</v>
      </c>
    </row>
    <row r="252" spans="1:5" x14ac:dyDescent="0.25">
      <c r="A252" s="17">
        <v>43040</v>
      </c>
      <c r="B252" s="15" t="s">
        <v>63</v>
      </c>
      <c r="C252" s="7">
        <v>-1</v>
      </c>
      <c r="D252" s="7">
        <v>0</v>
      </c>
      <c r="E252" s="8">
        <v>-1</v>
      </c>
    </row>
    <row r="253" spans="1:5" x14ac:dyDescent="0.25">
      <c r="A253" s="17">
        <v>43040</v>
      </c>
      <c r="B253" s="15" t="s">
        <v>64</v>
      </c>
      <c r="C253" s="7">
        <v>-59</v>
      </c>
      <c r="D253" s="7">
        <v>167</v>
      </c>
      <c r="E253" s="8">
        <v>108</v>
      </c>
    </row>
    <row r="254" spans="1:5" x14ac:dyDescent="0.25">
      <c r="A254" s="17">
        <v>43040</v>
      </c>
      <c r="B254" s="15" t="s">
        <v>65</v>
      </c>
      <c r="C254" s="7">
        <v>-1</v>
      </c>
      <c r="D254" s="7">
        <v>24</v>
      </c>
      <c r="E254" s="8">
        <v>23</v>
      </c>
    </row>
    <row r="255" spans="1:5" x14ac:dyDescent="0.25">
      <c r="A255" s="17">
        <v>43040</v>
      </c>
      <c r="B255" s="15" t="s">
        <v>66</v>
      </c>
      <c r="C255" s="7">
        <v>-600</v>
      </c>
      <c r="D255" s="7">
        <v>608</v>
      </c>
      <c r="E255" s="8">
        <v>8</v>
      </c>
    </row>
    <row r="256" spans="1:5" x14ac:dyDescent="0.25">
      <c r="A256" s="17">
        <v>43009</v>
      </c>
      <c r="B256" s="15" t="s">
        <v>57</v>
      </c>
      <c r="C256" s="7">
        <v>-782</v>
      </c>
      <c r="D256" s="7">
        <v>881</v>
      </c>
      <c r="E256" s="8">
        <v>99</v>
      </c>
    </row>
    <row r="257" spans="1:5" x14ac:dyDescent="0.25">
      <c r="A257" s="17">
        <v>43009</v>
      </c>
      <c r="B257" s="15" t="s">
        <v>58</v>
      </c>
      <c r="C257" s="7">
        <v>-259</v>
      </c>
      <c r="D257" s="7">
        <v>319</v>
      </c>
      <c r="E257" s="8">
        <v>60</v>
      </c>
    </row>
    <row r="258" spans="1:5" x14ac:dyDescent="0.25">
      <c r="A258" s="17">
        <v>43009</v>
      </c>
      <c r="B258" s="15" t="s">
        <v>60</v>
      </c>
      <c r="C258" s="7">
        <v>-1274</v>
      </c>
      <c r="D258" s="7">
        <v>725</v>
      </c>
      <c r="E258" s="8">
        <v>-549</v>
      </c>
    </row>
    <row r="259" spans="1:5" x14ac:dyDescent="0.25">
      <c r="A259" s="17">
        <v>43009</v>
      </c>
      <c r="B259" s="15" t="s">
        <v>62</v>
      </c>
      <c r="C259" s="7">
        <v>-553</v>
      </c>
      <c r="D259" s="7">
        <v>717</v>
      </c>
      <c r="E259" s="8">
        <v>164</v>
      </c>
    </row>
    <row r="260" spans="1:5" x14ac:dyDescent="0.25">
      <c r="A260" s="17">
        <v>43009</v>
      </c>
      <c r="B260" s="15" t="s">
        <v>50</v>
      </c>
      <c r="C260" s="7">
        <v>-396</v>
      </c>
      <c r="D260" s="7">
        <v>444</v>
      </c>
      <c r="E260" s="8">
        <v>48</v>
      </c>
    </row>
    <row r="261" spans="1:5" x14ac:dyDescent="0.25">
      <c r="A261" s="17">
        <v>43009</v>
      </c>
      <c r="B261" s="15" t="s">
        <v>63</v>
      </c>
      <c r="C261" s="7">
        <v>-59</v>
      </c>
      <c r="D261" s="7">
        <v>2</v>
      </c>
      <c r="E261" s="8">
        <v>-57</v>
      </c>
    </row>
    <row r="262" spans="1:5" x14ac:dyDescent="0.25">
      <c r="A262" s="17">
        <v>43009</v>
      </c>
      <c r="B262" s="15" t="s">
        <v>64</v>
      </c>
      <c r="C262" s="7">
        <v>-49</v>
      </c>
      <c r="D262" s="7">
        <v>175</v>
      </c>
      <c r="E262" s="8">
        <v>126</v>
      </c>
    </row>
    <row r="263" spans="1:5" x14ac:dyDescent="0.25">
      <c r="A263" s="17">
        <v>43009</v>
      </c>
      <c r="B263" s="15" t="s">
        <v>65</v>
      </c>
      <c r="C263" s="7">
        <v>-3</v>
      </c>
      <c r="D263" s="7">
        <v>25</v>
      </c>
      <c r="E263" s="8">
        <v>22</v>
      </c>
    </row>
    <row r="264" spans="1:5" x14ac:dyDescent="0.25">
      <c r="A264" s="17">
        <v>43009</v>
      </c>
      <c r="B264" s="15" t="s">
        <v>66</v>
      </c>
      <c r="C264" s="7">
        <v>-567</v>
      </c>
      <c r="D264" s="7">
        <v>654</v>
      </c>
      <c r="E264" s="8">
        <v>87</v>
      </c>
    </row>
    <row r="265" spans="1:5" x14ac:dyDescent="0.25">
      <c r="A265" s="17">
        <v>42979</v>
      </c>
      <c r="B265" s="15" t="s">
        <v>57</v>
      </c>
      <c r="C265" s="7">
        <v>-719</v>
      </c>
      <c r="D265" s="7">
        <v>764</v>
      </c>
      <c r="E265" s="8">
        <v>45</v>
      </c>
    </row>
    <row r="266" spans="1:5" x14ac:dyDescent="0.25">
      <c r="A266" s="17">
        <v>42979</v>
      </c>
      <c r="B266" s="15" t="s">
        <v>58</v>
      </c>
      <c r="C266" s="7">
        <v>-210</v>
      </c>
      <c r="D266" s="7">
        <v>327</v>
      </c>
      <c r="E266" s="8">
        <v>117</v>
      </c>
    </row>
    <row r="267" spans="1:5" x14ac:dyDescent="0.25">
      <c r="A267" s="17">
        <v>42979</v>
      </c>
      <c r="B267" s="15" t="s">
        <v>60</v>
      </c>
      <c r="C267" s="7">
        <v>-1307</v>
      </c>
      <c r="D267" s="7">
        <v>804</v>
      </c>
      <c r="E267" s="8">
        <v>-503</v>
      </c>
    </row>
    <row r="268" spans="1:5" x14ac:dyDescent="0.25">
      <c r="A268" s="17">
        <v>42979</v>
      </c>
      <c r="B268" s="15" t="s">
        <v>62</v>
      </c>
      <c r="C268" s="7">
        <v>-466</v>
      </c>
      <c r="D268" s="7">
        <v>831</v>
      </c>
      <c r="E268" s="8">
        <v>365</v>
      </c>
    </row>
    <row r="269" spans="1:5" x14ac:dyDescent="0.25">
      <c r="A269" s="17">
        <v>42979</v>
      </c>
      <c r="B269" s="15" t="s">
        <v>50</v>
      </c>
      <c r="C269" s="7">
        <v>-454</v>
      </c>
      <c r="D269" s="7">
        <v>396</v>
      </c>
      <c r="E269" s="8">
        <v>-58</v>
      </c>
    </row>
    <row r="270" spans="1:5" x14ac:dyDescent="0.25">
      <c r="A270" s="17">
        <v>42979</v>
      </c>
      <c r="B270" s="15" t="s">
        <v>63</v>
      </c>
      <c r="C270" s="7">
        <v>-2</v>
      </c>
      <c r="D270" s="7">
        <v>1</v>
      </c>
      <c r="E270" s="8">
        <v>-1</v>
      </c>
    </row>
    <row r="271" spans="1:5" x14ac:dyDescent="0.25">
      <c r="A271" s="17">
        <v>42979</v>
      </c>
      <c r="B271" s="15" t="s">
        <v>64</v>
      </c>
      <c r="C271" s="7">
        <v>-56</v>
      </c>
      <c r="D271" s="7">
        <v>145</v>
      </c>
      <c r="E271" s="8">
        <v>89</v>
      </c>
    </row>
    <row r="272" spans="1:5" x14ac:dyDescent="0.25">
      <c r="A272" s="17">
        <v>42979</v>
      </c>
      <c r="B272" s="15" t="s">
        <v>65</v>
      </c>
      <c r="C272" s="7">
        <v>-4</v>
      </c>
      <c r="D272" s="7">
        <v>25</v>
      </c>
      <c r="E272" s="8">
        <v>21</v>
      </c>
    </row>
    <row r="273" spans="1:5" x14ac:dyDescent="0.25">
      <c r="A273" s="17">
        <v>42979</v>
      </c>
      <c r="B273" s="15" t="s">
        <v>66</v>
      </c>
      <c r="C273" s="7">
        <v>-538</v>
      </c>
      <c r="D273" s="7">
        <v>463</v>
      </c>
      <c r="E273" s="8">
        <v>-75</v>
      </c>
    </row>
    <row r="274" spans="1:5" x14ac:dyDescent="0.25">
      <c r="A274" s="17">
        <v>42948</v>
      </c>
      <c r="B274" s="15" t="s">
        <v>57</v>
      </c>
      <c r="C274" s="7">
        <v>-880</v>
      </c>
      <c r="D274" s="7">
        <v>897</v>
      </c>
      <c r="E274" s="8">
        <v>17</v>
      </c>
    </row>
    <row r="275" spans="1:5" x14ac:dyDescent="0.25">
      <c r="A275" s="17">
        <v>42948</v>
      </c>
      <c r="B275" s="15" t="s">
        <v>58</v>
      </c>
      <c r="C275" s="7">
        <v>-274</v>
      </c>
      <c r="D275" s="7">
        <v>376</v>
      </c>
      <c r="E275" s="8">
        <v>102</v>
      </c>
    </row>
    <row r="276" spans="1:5" x14ac:dyDescent="0.25">
      <c r="A276" s="17">
        <v>42948</v>
      </c>
      <c r="B276" s="15" t="s">
        <v>60</v>
      </c>
      <c r="C276" s="7">
        <v>-1430</v>
      </c>
      <c r="D276" s="7">
        <v>918</v>
      </c>
      <c r="E276" s="8">
        <v>-512</v>
      </c>
    </row>
    <row r="277" spans="1:5" x14ac:dyDescent="0.25">
      <c r="A277" s="17">
        <v>42948</v>
      </c>
      <c r="B277" s="15" t="s">
        <v>62</v>
      </c>
      <c r="C277" s="7">
        <v>-545</v>
      </c>
      <c r="D277" s="7">
        <v>949</v>
      </c>
      <c r="E277" s="8">
        <v>404</v>
      </c>
    </row>
    <row r="278" spans="1:5" x14ac:dyDescent="0.25">
      <c r="A278" s="17">
        <v>42948</v>
      </c>
      <c r="B278" s="15" t="s">
        <v>50</v>
      </c>
      <c r="C278" s="7">
        <v>-588</v>
      </c>
      <c r="D278" s="7">
        <v>426</v>
      </c>
      <c r="E278" s="8">
        <v>-162</v>
      </c>
    </row>
    <row r="279" spans="1:5" x14ac:dyDescent="0.25">
      <c r="A279" s="17">
        <v>42948</v>
      </c>
      <c r="B279" s="15" t="s">
        <v>63</v>
      </c>
      <c r="C279" s="7">
        <v>-4</v>
      </c>
      <c r="D279" s="7">
        <v>1</v>
      </c>
      <c r="E279" s="8">
        <v>-3</v>
      </c>
    </row>
    <row r="280" spans="1:5" x14ac:dyDescent="0.25">
      <c r="A280" s="17">
        <v>42948</v>
      </c>
      <c r="B280" s="15" t="s">
        <v>64</v>
      </c>
      <c r="C280" s="7">
        <v>-60</v>
      </c>
      <c r="D280" s="7">
        <v>227</v>
      </c>
      <c r="E280" s="8">
        <v>167</v>
      </c>
    </row>
    <row r="281" spans="1:5" x14ac:dyDescent="0.25">
      <c r="A281" s="17">
        <v>42948</v>
      </c>
      <c r="B281" s="15" t="s">
        <v>65</v>
      </c>
      <c r="C281" s="7">
        <v>-5</v>
      </c>
      <c r="D281" s="7">
        <v>31</v>
      </c>
      <c r="E281" s="8">
        <v>26</v>
      </c>
    </row>
    <row r="282" spans="1:5" x14ac:dyDescent="0.25">
      <c r="A282" s="17">
        <v>42948</v>
      </c>
      <c r="B282" s="15" t="s">
        <v>66</v>
      </c>
      <c r="C282" s="7">
        <v>-567</v>
      </c>
      <c r="D282" s="7">
        <v>528</v>
      </c>
      <c r="E282" s="8">
        <v>-39</v>
      </c>
    </row>
    <row r="283" spans="1:5" x14ac:dyDescent="0.25">
      <c r="A283" s="17">
        <v>42917</v>
      </c>
      <c r="B283" s="15" t="s">
        <v>57</v>
      </c>
      <c r="C283" s="7">
        <v>-882</v>
      </c>
      <c r="D283" s="7">
        <v>889</v>
      </c>
      <c r="E283" s="8">
        <v>7</v>
      </c>
    </row>
    <row r="284" spans="1:5" x14ac:dyDescent="0.25">
      <c r="A284" s="17">
        <v>42917</v>
      </c>
      <c r="B284" s="15" t="s">
        <v>58</v>
      </c>
      <c r="C284" s="7">
        <v>-254</v>
      </c>
      <c r="D284" s="7">
        <v>379</v>
      </c>
      <c r="E284" s="8">
        <v>125</v>
      </c>
    </row>
    <row r="285" spans="1:5" x14ac:dyDescent="0.25">
      <c r="A285" s="17">
        <v>42917</v>
      </c>
      <c r="B285" s="15" t="s">
        <v>60</v>
      </c>
      <c r="C285" s="7">
        <v>-1422</v>
      </c>
      <c r="D285" s="7">
        <v>815</v>
      </c>
      <c r="E285" s="8">
        <v>-607</v>
      </c>
    </row>
    <row r="286" spans="1:5" x14ac:dyDescent="0.25">
      <c r="A286" s="17">
        <v>42917</v>
      </c>
      <c r="B286" s="15" t="s">
        <v>62</v>
      </c>
      <c r="C286" s="7">
        <v>-506</v>
      </c>
      <c r="D286" s="7">
        <v>893</v>
      </c>
      <c r="E286" s="8">
        <v>387</v>
      </c>
    </row>
    <row r="287" spans="1:5" x14ac:dyDescent="0.25">
      <c r="A287" s="17">
        <v>42917</v>
      </c>
      <c r="B287" s="15" t="s">
        <v>50</v>
      </c>
      <c r="C287" s="7">
        <v>-387</v>
      </c>
      <c r="D287" s="7">
        <v>388</v>
      </c>
      <c r="E287" s="8">
        <v>1</v>
      </c>
    </row>
    <row r="288" spans="1:5" x14ac:dyDescent="0.25">
      <c r="A288" s="17">
        <v>42917</v>
      </c>
      <c r="B288" s="15" t="s">
        <v>63</v>
      </c>
      <c r="C288" s="7">
        <v>-4</v>
      </c>
      <c r="D288" s="7">
        <v>7</v>
      </c>
      <c r="E288" s="8">
        <v>3</v>
      </c>
    </row>
    <row r="289" spans="1:5" x14ac:dyDescent="0.25">
      <c r="A289" s="17">
        <v>42917</v>
      </c>
      <c r="B289" s="15" t="s">
        <v>64</v>
      </c>
      <c r="C289" s="7">
        <v>-48</v>
      </c>
      <c r="D289" s="7">
        <v>190</v>
      </c>
      <c r="E289" s="8">
        <v>142</v>
      </c>
    </row>
    <row r="290" spans="1:5" x14ac:dyDescent="0.25">
      <c r="A290" s="17">
        <v>42917</v>
      </c>
      <c r="B290" s="15" t="s">
        <v>65</v>
      </c>
      <c r="C290" s="7">
        <v>-3</v>
      </c>
      <c r="D290" s="7">
        <v>28</v>
      </c>
      <c r="E290" s="8">
        <v>25</v>
      </c>
    </row>
    <row r="291" spans="1:5" x14ac:dyDescent="0.25">
      <c r="A291" s="17">
        <v>42917</v>
      </c>
      <c r="B291" s="15" t="s">
        <v>66</v>
      </c>
      <c r="C291" s="7">
        <v>-544</v>
      </c>
      <c r="D291" s="7">
        <v>461</v>
      </c>
      <c r="E291" s="8">
        <v>-83</v>
      </c>
    </row>
    <row r="292" spans="1:5" x14ac:dyDescent="0.25">
      <c r="A292" s="17">
        <v>42887</v>
      </c>
      <c r="B292" s="15" t="s">
        <v>57</v>
      </c>
      <c r="C292" s="7">
        <v>-850</v>
      </c>
      <c r="D292" s="7">
        <v>992</v>
      </c>
      <c r="E292" s="8">
        <v>142</v>
      </c>
    </row>
    <row r="293" spans="1:5" x14ac:dyDescent="0.25">
      <c r="A293" s="17">
        <v>42887</v>
      </c>
      <c r="B293" s="15" t="s">
        <v>58</v>
      </c>
      <c r="C293" s="7">
        <v>-213</v>
      </c>
      <c r="D293" s="7">
        <v>362</v>
      </c>
      <c r="E293" s="8">
        <v>149</v>
      </c>
    </row>
    <row r="294" spans="1:5" x14ac:dyDescent="0.25">
      <c r="A294" s="17">
        <v>42887</v>
      </c>
      <c r="B294" s="15" t="s">
        <v>60</v>
      </c>
      <c r="C294" s="7">
        <v>-1363</v>
      </c>
      <c r="D294" s="7">
        <v>737</v>
      </c>
      <c r="E294" s="8">
        <v>-626</v>
      </c>
    </row>
    <row r="295" spans="1:5" x14ac:dyDescent="0.25">
      <c r="A295" s="17">
        <v>42887</v>
      </c>
      <c r="B295" s="15" t="s">
        <v>62</v>
      </c>
      <c r="C295" s="7">
        <v>-490</v>
      </c>
      <c r="D295" s="7">
        <v>872</v>
      </c>
      <c r="E295" s="8">
        <v>382</v>
      </c>
    </row>
    <row r="296" spans="1:5" x14ac:dyDescent="0.25">
      <c r="A296" s="17">
        <v>42887</v>
      </c>
      <c r="B296" s="15" t="s">
        <v>50</v>
      </c>
      <c r="C296" s="7">
        <v>-463</v>
      </c>
      <c r="D296" s="7">
        <v>357</v>
      </c>
      <c r="E296" s="8">
        <v>-106</v>
      </c>
    </row>
    <row r="297" spans="1:5" x14ac:dyDescent="0.25">
      <c r="A297" s="17">
        <v>42887</v>
      </c>
      <c r="B297" s="15" t="s">
        <v>64</v>
      </c>
      <c r="C297" s="7">
        <v>-45</v>
      </c>
      <c r="D297" s="7">
        <v>140</v>
      </c>
      <c r="E297" s="8">
        <v>95</v>
      </c>
    </row>
    <row r="298" spans="1:5" x14ac:dyDescent="0.25">
      <c r="A298" s="17">
        <v>42887</v>
      </c>
      <c r="B298" s="15" t="s">
        <v>65</v>
      </c>
      <c r="C298" s="7">
        <v>-1</v>
      </c>
      <c r="D298" s="7">
        <v>37</v>
      </c>
      <c r="E298" s="8">
        <v>36</v>
      </c>
    </row>
    <row r="299" spans="1:5" x14ac:dyDescent="0.25">
      <c r="A299" s="17">
        <v>42887</v>
      </c>
      <c r="B299" s="15" t="s">
        <v>66</v>
      </c>
      <c r="C299" s="7">
        <v>-541</v>
      </c>
      <c r="D299" s="7">
        <v>469</v>
      </c>
      <c r="E299" s="8">
        <v>-72</v>
      </c>
    </row>
    <row r="300" spans="1:5" x14ac:dyDescent="0.25">
      <c r="A300" s="17">
        <v>42856</v>
      </c>
      <c r="B300" s="15" t="s">
        <v>57</v>
      </c>
      <c r="C300" s="7">
        <v>-806</v>
      </c>
      <c r="D300" s="7">
        <v>1070</v>
      </c>
      <c r="E300" s="8">
        <v>264</v>
      </c>
    </row>
    <row r="301" spans="1:5" x14ac:dyDescent="0.25">
      <c r="A301" s="17">
        <v>42856</v>
      </c>
      <c r="B301" s="15" t="s">
        <v>58</v>
      </c>
      <c r="C301" s="7">
        <v>-256</v>
      </c>
      <c r="D301" s="7">
        <v>326</v>
      </c>
      <c r="E301" s="8">
        <v>70</v>
      </c>
    </row>
    <row r="302" spans="1:5" x14ac:dyDescent="0.25">
      <c r="A302" s="17">
        <v>42856</v>
      </c>
      <c r="B302" s="15" t="s">
        <v>60</v>
      </c>
      <c r="C302" s="7">
        <v>-1564</v>
      </c>
      <c r="D302" s="7">
        <v>755</v>
      </c>
      <c r="E302" s="8">
        <v>-809</v>
      </c>
    </row>
    <row r="303" spans="1:5" x14ac:dyDescent="0.25">
      <c r="A303" s="17">
        <v>42856</v>
      </c>
      <c r="B303" s="15" t="s">
        <v>62</v>
      </c>
      <c r="C303" s="7">
        <v>-544</v>
      </c>
      <c r="D303" s="7">
        <v>791</v>
      </c>
      <c r="E303" s="8">
        <v>247</v>
      </c>
    </row>
    <row r="304" spans="1:5" x14ac:dyDescent="0.25">
      <c r="A304" s="17">
        <v>42856</v>
      </c>
      <c r="B304" s="15" t="s">
        <v>50</v>
      </c>
      <c r="C304" s="7">
        <v>-481</v>
      </c>
      <c r="D304" s="7">
        <v>480</v>
      </c>
      <c r="E304" s="8">
        <v>-1</v>
      </c>
    </row>
    <row r="305" spans="1:5" x14ac:dyDescent="0.25">
      <c r="A305" s="17">
        <v>42856</v>
      </c>
      <c r="B305" s="15" t="s">
        <v>63</v>
      </c>
      <c r="C305" s="7">
        <v>-1</v>
      </c>
      <c r="D305" s="7">
        <v>0</v>
      </c>
      <c r="E305" s="8">
        <v>-1</v>
      </c>
    </row>
    <row r="306" spans="1:5" x14ac:dyDescent="0.25">
      <c r="A306" s="17">
        <v>42856</v>
      </c>
      <c r="B306" s="15" t="s">
        <v>64</v>
      </c>
      <c r="C306" s="7">
        <v>-60</v>
      </c>
      <c r="D306" s="7">
        <v>123</v>
      </c>
      <c r="E306" s="8">
        <v>63</v>
      </c>
    </row>
    <row r="307" spans="1:5" x14ac:dyDescent="0.25">
      <c r="A307" s="17">
        <v>42856</v>
      </c>
      <c r="B307" s="15" t="s">
        <v>65</v>
      </c>
      <c r="C307" s="7">
        <v>-1</v>
      </c>
      <c r="D307" s="7">
        <v>37</v>
      </c>
      <c r="E307" s="8">
        <v>36</v>
      </c>
    </row>
    <row r="308" spans="1:5" x14ac:dyDescent="0.25">
      <c r="A308" s="17">
        <v>42856</v>
      </c>
      <c r="B308" s="15" t="s">
        <v>66</v>
      </c>
      <c r="C308" s="7">
        <v>-585</v>
      </c>
      <c r="D308" s="7">
        <v>716</v>
      </c>
      <c r="E308" s="8">
        <v>131</v>
      </c>
    </row>
    <row r="309" spans="1:5" x14ac:dyDescent="0.25">
      <c r="A309" s="17">
        <v>42826</v>
      </c>
      <c r="B309" s="15" t="s">
        <v>57</v>
      </c>
      <c r="C309" s="7">
        <v>-674</v>
      </c>
      <c r="D309" s="7">
        <v>863</v>
      </c>
      <c r="E309" s="8">
        <v>189</v>
      </c>
    </row>
    <row r="310" spans="1:5" x14ac:dyDescent="0.25">
      <c r="A310" s="17">
        <v>42826</v>
      </c>
      <c r="B310" s="15" t="s">
        <v>58</v>
      </c>
      <c r="C310" s="7">
        <v>-171</v>
      </c>
      <c r="D310" s="7">
        <v>267</v>
      </c>
      <c r="E310" s="8">
        <v>96</v>
      </c>
    </row>
    <row r="311" spans="1:5" x14ac:dyDescent="0.25">
      <c r="A311" s="17">
        <v>42826</v>
      </c>
      <c r="B311" s="15" t="s">
        <v>60</v>
      </c>
      <c r="C311" s="7">
        <v>-1217</v>
      </c>
      <c r="D311" s="7">
        <v>576</v>
      </c>
      <c r="E311" s="8">
        <v>-641</v>
      </c>
    </row>
    <row r="312" spans="1:5" x14ac:dyDescent="0.25">
      <c r="A312" s="17">
        <v>42826</v>
      </c>
      <c r="B312" s="15" t="s">
        <v>62</v>
      </c>
      <c r="C312" s="7">
        <v>-498</v>
      </c>
      <c r="D312" s="7">
        <v>527</v>
      </c>
      <c r="E312" s="8">
        <v>29</v>
      </c>
    </row>
    <row r="313" spans="1:5" x14ac:dyDescent="0.25">
      <c r="A313" s="17">
        <v>42826</v>
      </c>
      <c r="B313" s="15" t="s">
        <v>50</v>
      </c>
      <c r="C313" s="7">
        <v>-339</v>
      </c>
      <c r="D313" s="7">
        <v>395</v>
      </c>
      <c r="E313" s="8">
        <v>56</v>
      </c>
    </row>
    <row r="314" spans="1:5" x14ac:dyDescent="0.25">
      <c r="A314" s="17">
        <v>42826</v>
      </c>
      <c r="B314" s="15" t="s">
        <v>63</v>
      </c>
      <c r="C314" s="7">
        <v>-2</v>
      </c>
      <c r="D314" s="7">
        <v>0</v>
      </c>
      <c r="E314" s="8">
        <v>-2</v>
      </c>
    </row>
    <row r="315" spans="1:5" x14ac:dyDescent="0.25">
      <c r="A315" s="17">
        <v>42826</v>
      </c>
      <c r="B315" s="15" t="s">
        <v>64</v>
      </c>
      <c r="C315" s="7">
        <v>-23</v>
      </c>
      <c r="D315" s="7">
        <v>94</v>
      </c>
      <c r="E315" s="8">
        <v>71</v>
      </c>
    </row>
    <row r="316" spans="1:5" x14ac:dyDescent="0.25">
      <c r="A316" s="17">
        <v>42826</v>
      </c>
      <c r="B316" s="15" t="s">
        <v>65</v>
      </c>
      <c r="C316" s="7">
        <v>-1</v>
      </c>
      <c r="D316" s="7">
        <v>24</v>
      </c>
      <c r="E316" s="8">
        <v>23</v>
      </c>
    </row>
    <row r="317" spans="1:5" x14ac:dyDescent="0.25">
      <c r="A317" s="17">
        <v>42826</v>
      </c>
      <c r="B317" s="15" t="s">
        <v>66</v>
      </c>
      <c r="C317" s="7">
        <v>-503</v>
      </c>
      <c r="D317" s="7">
        <v>682</v>
      </c>
      <c r="E317" s="8">
        <v>179</v>
      </c>
    </row>
    <row r="318" spans="1:5" x14ac:dyDescent="0.25">
      <c r="A318" s="17">
        <v>42795</v>
      </c>
      <c r="B318" s="15" t="s">
        <v>57</v>
      </c>
      <c r="C318" s="7">
        <v>-889</v>
      </c>
      <c r="D318" s="7">
        <v>940</v>
      </c>
      <c r="E318" s="8">
        <v>51</v>
      </c>
    </row>
    <row r="319" spans="1:5" x14ac:dyDescent="0.25">
      <c r="A319" s="17">
        <v>42795</v>
      </c>
      <c r="B319" s="15" t="s">
        <v>58</v>
      </c>
      <c r="C319" s="7">
        <v>-222</v>
      </c>
      <c r="D319" s="7">
        <v>398</v>
      </c>
      <c r="E319" s="8">
        <v>176</v>
      </c>
    </row>
    <row r="320" spans="1:5" x14ac:dyDescent="0.25">
      <c r="A320" s="17">
        <v>42795</v>
      </c>
      <c r="B320" s="15" t="s">
        <v>60</v>
      </c>
      <c r="C320" s="7">
        <v>-1403</v>
      </c>
      <c r="D320" s="7">
        <v>687</v>
      </c>
      <c r="E320" s="8">
        <v>-716</v>
      </c>
    </row>
    <row r="321" spans="1:5" x14ac:dyDescent="0.25">
      <c r="A321" s="17">
        <v>42795</v>
      </c>
      <c r="B321" s="15" t="s">
        <v>68</v>
      </c>
      <c r="C321" s="7">
        <v>-1</v>
      </c>
      <c r="D321" s="7">
        <v>1</v>
      </c>
      <c r="E321" s="8">
        <v>0</v>
      </c>
    </row>
    <row r="322" spans="1:5" x14ac:dyDescent="0.25">
      <c r="A322" s="17">
        <v>42795</v>
      </c>
      <c r="B322" s="15" t="s">
        <v>62</v>
      </c>
      <c r="C322" s="7">
        <v>-602</v>
      </c>
      <c r="D322" s="7">
        <v>688</v>
      </c>
      <c r="E322" s="8">
        <v>86</v>
      </c>
    </row>
    <row r="323" spans="1:5" x14ac:dyDescent="0.25">
      <c r="A323" s="17">
        <v>42795</v>
      </c>
      <c r="B323" s="15" t="s">
        <v>50</v>
      </c>
      <c r="C323" s="7">
        <v>-356</v>
      </c>
      <c r="D323" s="7">
        <v>372</v>
      </c>
      <c r="E323" s="8">
        <v>16</v>
      </c>
    </row>
    <row r="324" spans="1:5" x14ac:dyDescent="0.25">
      <c r="A324" s="17">
        <v>42795</v>
      </c>
      <c r="B324" s="15" t="s">
        <v>63</v>
      </c>
      <c r="C324" s="7">
        <v>0</v>
      </c>
      <c r="D324" s="7">
        <v>1</v>
      </c>
      <c r="E324" s="8">
        <v>1</v>
      </c>
    </row>
    <row r="325" spans="1:5" x14ac:dyDescent="0.25">
      <c r="A325" s="17">
        <v>42795</v>
      </c>
      <c r="B325" s="15" t="s">
        <v>64</v>
      </c>
      <c r="C325" s="7">
        <v>-45</v>
      </c>
      <c r="D325" s="7">
        <v>152</v>
      </c>
      <c r="E325" s="8">
        <v>107</v>
      </c>
    </row>
    <row r="326" spans="1:5" x14ac:dyDescent="0.25">
      <c r="A326" s="17">
        <v>42795</v>
      </c>
      <c r="B326" s="15" t="s">
        <v>65</v>
      </c>
      <c r="C326" s="7">
        <v>0</v>
      </c>
      <c r="D326" s="7">
        <v>35</v>
      </c>
      <c r="E326" s="8">
        <v>35</v>
      </c>
    </row>
    <row r="327" spans="1:5" x14ac:dyDescent="0.25">
      <c r="A327" s="17">
        <v>42795</v>
      </c>
      <c r="B327" s="15" t="s">
        <v>66</v>
      </c>
      <c r="C327" s="7">
        <v>-554</v>
      </c>
      <c r="D327" s="7">
        <v>798</v>
      </c>
      <c r="E327" s="8">
        <v>244</v>
      </c>
    </row>
    <row r="328" spans="1:5" x14ac:dyDescent="0.25">
      <c r="A328" s="17">
        <v>42767</v>
      </c>
      <c r="B328" s="15" t="s">
        <v>57</v>
      </c>
      <c r="C328" s="7">
        <v>-773</v>
      </c>
      <c r="D328" s="7">
        <v>808</v>
      </c>
      <c r="E328" s="8">
        <v>35</v>
      </c>
    </row>
    <row r="329" spans="1:5" x14ac:dyDescent="0.25">
      <c r="A329" s="17">
        <v>42767</v>
      </c>
      <c r="B329" s="15" t="s">
        <v>58</v>
      </c>
      <c r="C329" s="7">
        <v>-247</v>
      </c>
      <c r="D329" s="7">
        <v>380</v>
      </c>
      <c r="E329" s="8">
        <v>133</v>
      </c>
    </row>
    <row r="330" spans="1:5" x14ac:dyDescent="0.25">
      <c r="A330" s="17">
        <v>42767</v>
      </c>
      <c r="B330" s="15" t="s">
        <v>60</v>
      </c>
      <c r="C330" s="7">
        <v>-1206</v>
      </c>
      <c r="D330" s="7">
        <v>660</v>
      </c>
      <c r="E330" s="8">
        <v>-546</v>
      </c>
    </row>
    <row r="331" spans="1:5" x14ac:dyDescent="0.25">
      <c r="A331" s="17">
        <v>42767</v>
      </c>
      <c r="B331" s="15" t="s">
        <v>62</v>
      </c>
      <c r="C331" s="7">
        <v>-452</v>
      </c>
      <c r="D331" s="7">
        <v>663</v>
      </c>
      <c r="E331" s="8">
        <v>211</v>
      </c>
    </row>
    <row r="332" spans="1:5" x14ac:dyDescent="0.25">
      <c r="A332" s="17">
        <v>42767</v>
      </c>
      <c r="B332" s="15" t="s">
        <v>50</v>
      </c>
      <c r="C332" s="7">
        <v>-307</v>
      </c>
      <c r="D332" s="7">
        <v>297</v>
      </c>
      <c r="E332" s="8">
        <v>-10</v>
      </c>
    </row>
    <row r="333" spans="1:5" x14ac:dyDescent="0.25">
      <c r="A333" s="17">
        <v>42767</v>
      </c>
      <c r="B333" s="15" t="s">
        <v>64</v>
      </c>
      <c r="C333" s="7">
        <v>-32</v>
      </c>
      <c r="D333" s="7">
        <v>129</v>
      </c>
      <c r="E333" s="8">
        <v>97</v>
      </c>
    </row>
    <row r="334" spans="1:5" x14ac:dyDescent="0.25">
      <c r="A334" s="17">
        <v>42767</v>
      </c>
      <c r="B334" s="15" t="s">
        <v>65</v>
      </c>
      <c r="C334" s="7">
        <v>-3</v>
      </c>
      <c r="D334" s="7">
        <v>8</v>
      </c>
      <c r="E334" s="8">
        <v>5</v>
      </c>
    </row>
    <row r="335" spans="1:5" x14ac:dyDescent="0.25">
      <c r="A335" s="17">
        <v>42767</v>
      </c>
      <c r="B335" s="15" t="s">
        <v>66</v>
      </c>
      <c r="C335" s="7">
        <v>-468</v>
      </c>
      <c r="D335" s="7">
        <v>543</v>
      </c>
      <c r="E335" s="8">
        <v>75</v>
      </c>
    </row>
    <row r="336" spans="1:5" x14ac:dyDescent="0.25">
      <c r="A336" s="17">
        <v>42736</v>
      </c>
      <c r="B336" s="15" t="s">
        <v>57</v>
      </c>
      <c r="C336" s="7">
        <v>-681</v>
      </c>
      <c r="D336" s="7">
        <v>674</v>
      </c>
      <c r="E336" s="8">
        <v>-7</v>
      </c>
    </row>
    <row r="337" spans="1:5" x14ac:dyDescent="0.25">
      <c r="A337" s="17">
        <v>42736</v>
      </c>
      <c r="B337" s="15" t="s">
        <v>58</v>
      </c>
      <c r="C337" s="7">
        <v>-175</v>
      </c>
      <c r="D337" s="7">
        <v>266</v>
      </c>
      <c r="E337" s="8">
        <v>91</v>
      </c>
    </row>
    <row r="338" spans="1:5" x14ac:dyDescent="0.25">
      <c r="A338" s="17">
        <v>42736</v>
      </c>
      <c r="B338" s="15" t="s">
        <v>60</v>
      </c>
      <c r="C338" s="7">
        <v>-1030</v>
      </c>
      <c r="D338" s="7">
        <v>543</v>
      </c>
      <c r="E338" s="8">
        <v>-487</v>
      </c>
    </row>
    <row r="339" spans="1:5" x14ac:dyDescent="0.25">
      <c r="A339" s="17">
        <v>42736</v>
      </c>
      <c r="B339" s="15" t="s">
        <v>62</v>
      </c>
      <c r="C339" s="7">
        <v>-382</v>
      </c>
      <c r="D339" s="7">
        <v>587</v>
      </c>
      <c r="E339" s="8">
        <v>205</v>
      </c>
    </row>
    <row r="340" spans="1:5" x14ac:dyDescent="0.25">
      <c r="A340" s="17">
        <v>42736</v>
      </c>
      <c r="B340" s="15" t="s">
        <v>50</v>
      </c>
      <c r="C340" s="7">
        <v>-236</v>
      </c>
      <c r="D340" s="7">
        <v>270</v>
      </c>
      <c r="E340" s="8">
        <v>34</v>
      </c>
    </row>
    <row r="341" spans="1:5" x14ac:dyDescent="0.25">
      <c r="A341" s="17">
        <v>42736</v>
      </c>
      <c r="B341" s="15" t="s">
        <v>63</v>
      </c>
      <c r="C341" s="7">
        <v>-2</v>
      </c>
      <c r="D341" s="7">
        <v>0</v>
      </c>
      <c r="E341" s="8">
        <v>-2</v>
      </c>
    </row>
    <row r="342" spans="1:5" x14ac:dyDescent="0.25">
      <c r="A342" s="17">
        <v>42736</v>
      </c>
      <c r="B342" s="15" t="s">
        <v>64</v>
      </c>
      <c r="C342" s="7">
        <v>-39</v>
      </c>
      <c r="D342" s="7">
        <v>66</v>
      </c>
      <c r="E342" s="8">
        <v>27</v>
      </c>
    </row>
    <row r="343" spans="1:5" x14ac:dyDescent="0.25">
      <c r="A343" s="17">
        <v>42736</v>
      </c>
      <c r="B343" s="15" t="s">
        <v>65</v>
      </c>
      <c r="C343" s="7">
        <v>0</v>
      </c>
      <c r="D343" s="7">
        <v>7</v>
      </c>
      <c r="E343" s="8">
        <v>7</v>
      </c>
    </row>
    <row r="344" spans="1:5" x14ac:dyDescent="0.25">
      <c r="A344" s="17">
        <v>42736</v>
      </c>
      <c r="B344" s="15" t="s">
        <v>66</v>
      </c>
      <c r="C344" s="7">
        <v>-371</v>
      </c>
      <c r="D344" s="7">
        <v>503</v>
      </c>
      <c r="E344" s="8">
        <v>132</v>
      </c>
    </row>
    <row r="345" spans="1:5" x14ac:dyDescent="0.25">
      <c r="A345" s="17">
        <v>42705</v>
      </c>
      <c r="B345" s="15" t="s">
        <v>57</v>
      </c>
      <c r="C345" s="7">
        <v>-806</v>
      </c>
      <c r="D345" s="7">
        <v>778</v>
      </c>
      <c r="E345" s="8">
        <v>-28</v>
      </c>
    </row>
    <row r="346" spans="1:5" x14ac:dyDescent="0.25">
      <c r="A346" s="17">
        <v>42705</v>
      </c>
      <c r="B346" s="15" t="s">
        <v>58</v>
      </c>
      <c r="C346" s="7">
        <v>-223</v>
      </c>
      <c r="D346" s="7">
        <v>292</v>
      </c>
      <c r="E346" s="8">
        <v>69</v>
      </c>
    </row>
    <row r="347" spans="1:5" x14ac:dyDescent="0.25">
      <c r="A347" s="17">
        <v>42705</v>
      </c>
      <c r="B347" s="15" t="s">
        <v>60</v>
      </c>
      <c r="C347" s="7">
        <v>-1253</v>
      </c>
      <c r="D347" s="7">
        <v>680</v>
      </c>
      <c r="E347" s="8">
        <v>-573</v>
      </c>
    </row>
    <row r="348" spans="1:5" x14ac:dyDescent="0.25">
      <c r="A348" s="17">
        <v>42705</v>
      </c>
      <c r="B348" s="15" t="s">
        <v>62</v>
      </c>
      <c r="C348" s="7">
        <v>-366</v>
      </c>
      <c r="D348" s="7">
        <v>803</v>
      </c>
      <c r="E348" s="8">
        <v>437</v>
      </c>
    </row>
    <row r="349" spans="1:5" x14ac:dyDescent="0.25">
      <c r="A349" s="17">
        <v>42705</v>
      </c>
      <c r="B349" s="15" t="s">
        <v>50</v>
      </c>
      <c r="C349" s="7">
        <v>-334</v>
      </c>
      <c r="D349" s="7">
        <v>249</v>
      </c>
      <c r="E349" s="8">
        <v>-85</v>
      </c>
    </row>
    <row r="350" spans="1:5" x14ac:dyDescent="0.25">
      <c r="A350" s="17">
        <v>42705</v>
      </c>
      <c r="B350" s="15" t="s">
        <v>63</v>
      </c>
      <c r="C350" s="7">
        <v>0</v>
      </c>
      <c r="D350" s="7">
        <v>1</v>
      </c>
      <c r="E350" s="8">
        <v>1</v>
      </c>
    </row>
    <row r="351" spans="1:5" x14ac:dyDescent="0.25">
      <c r="A351" s="17">
        <v>42705</v>
      </c>
      <c r="B351" s="15" t="s">
        <v>64</v>
      </c>
      <c r="C351" s="7">
        <v>-47</v>
      </c>
      <c r="D351" s="7">
        <v>102</v>
      </c>
      <c r="E351" s="8">
        <v>55</v>
      </c>
    </row>
    <row r="352" spans="1:5" x14ac:dyDescent="0.25">
      <c r="A352" s="17">
        <v>42705</v>
      </c>
      <c r="B352" s="15" t="s">
        <v>65</v>
      </c>
      <c r="C352" s="7">
        <v>-2</v>
      </c>
      <c r="D352" s="7">
        <v>6</v>
      </c>
      <c r="E352" s="8">
        <v>4</v>
      </c>
    </row>
    <row r="353" spans="1:5" x14ac:dyDescent="0.25">
      <c r="A353" s="17">
        <v>42705</v>
      </c>
      <c r="B353" s="15" t="s">
        <v>66</v>
      </c>
      <c r="C353" s="7">
        <v>-481</v>
      </c>
      <c r="D353" s="7">
        <v>601</v>
      </c>
      <c r="E353" s="8">
        <v>120</v>
      </c>
    </row>
    <row r="354" spans="1:5" x14ac:dyDescent="0.25">
      <c r="A354" s="17">
        <v>42675</v>
      </c>
      <c r="B354" s="15" t="s">
        <v>57</v>
      </c>
      <c r="C354" s="7">
        <v>-815</v>
      </c>
      <c r="D354" s="7">
        <v>812</v>
      </c>
      <c r="E354" s="8">
        <v>-3</v>
      </c>
    </row>
    <row r="355" spans="1:5" x14ac:dyDescent="0.25">
      <c r="A355" s="17">
        <v>42675</v>
      </c>
      <c r="B355" s="15" t="s">
        <v>58</v>
      </c>
      <c r="C355" s="7">
        <v>-261</v>
      </c>
      <c r="D355" s="7">
        <v>322</v>
      </c>
      <c r="E355" s="8">
        <v>61</v>
      </c>
    </row>
    <row r="356" spans="1:5" x14ac:dyDescent="0.25">
      <c r="A356" s="17">
        <v>42675</v>
      </c>
      <c r="B356" s="15" t="s">
        <v>60</v>
      </c>
      <c r="C356" s="7">
        <v>-1312</v>
      </c>
      <c r="D356" s="7">
        <v>665</v>
      </c>
      <c r="E356" s="8">
        <v>-647</v>
      </c>
    </row>
    <row r="357" spans="1:5" x14ac:dyDescent="0.25">
      <c r="A357" s="17">
        <v>42675</v>
      </c>
      <c r="B357" s="15" t="s">
        <v>62</v>
      </c>
      <c r="C357" s="7">
        <v>-407</v>
      </c>
      <c r="D357" s="7">
        <v>973</v>
      </c>
      <c r="E357" s="8">
        <v>566</v>
      </c>
    </row>
    <row r="358" spans="1:5" x14ac:dyDescent="0.25">
      <c r="A358" s="17">
        <v>42675</v>
      </c>
      <c r="B358" s="15" t="s">
        <v>50</v>
      </c>
      <c r="C358" s="7">
        <v>-397</v>
      </c>
      <c r="D358" s="7">
        <v>279</v>
      </c>
      <c r="E358" s="8">
        <v>-118</v>
      </c>
    </row>
    <row r="359" spans="1:5" x14ac:dyDescent="0.25">
      <c r="A359" s="17">
        <v>42675</v>
      </c>
      <c r="B359" s="15" t="s">
        <v>64</v>
      </c>
      <c r="C359" s="7">
        <v>-42</v>
      </c>
      <c r="D359" s="7">
        <v>116</v>
      </c>
      <c r="E359" s="8">
        <v>74</v>
      </c>
    </row>
    <row r="360" spans="1:5" x14ac:dyDescent="0.25">
      <c r="A360" s="17">
        <v>42675</v>
      </c>
      <c r="B360" s="15" t="s">
        <v>65</v>
      </c>
      <c r="C360" s="7">
        <v>-1</v>
      </c>
      <c r="D360" s="7">
        <v>0</v>
      </c>
      <c r="E360" s="8">
        <v>-1</v>
      </c>
    </row>
    <row r="361" spans="1:5" x14ac:dyDescent="0.25">
      <c r="A361" s="17">
        <v>42675</v>
      </c>
      <c r="B361" s="15" t="s">
        <v>66</v>
      </c>
      <c r="C361" s="7">
        <v>-543</v>
      </c>
      <c r="D361" s="7">
        <v>611</v>
      </c>
      <c r="E361" s="8">
        <v>68</v>
      </c>
    </row>
    <row r="362" spans="1:5" x14ac:dyDescent="0.25">
      <c r="A362" s="17">
        <v>42644</v>
      </c>
      <c r="B362" s="15" t="s">
        <v>57</v>
      </c>
      <c r="C362" s="7">
        <v>-816</v>
      </c>
      <c r="D362" s="7">
        <v>879</v>
      </c>
      <c r="E362" s="8">
        <v>63</v>
      </c>
    </row>
    <row r="363" spans="1:5" x14ac:dyDescent="0.25">
      <c r="A363" s="17">
        <v>42644</v>
      </c>
      <c r="B363" s="15" t="s">
        <v>70</v>
      </c>
      <c r="C363" s="7">
        <v>-9</v>
      </c>
      <c r="D363" s="7">
        <v>0</v>
      </c>
      <c r="E363" s="8">
        <v>-9</v>
      </c>
    </row>
    <row r="364" spans="1:5" x14ac:dyDescent="0.25">
      <c r="A364" s="17">
        <v>42644</v>
      </c>
      <c r="B364" s="15" t="s">
        <v>58</v>
      </c>
      <c r="C364" s="7">
        <v>-207</v>
      </c>
      <c r="D364" s="7">
        <v>373</v>
      </c>
      <c r="E364" s="8">
        <v>166</v>
      </c>
    </row>
    <row r="365" spans="1:5" x14ac:dyDescent="0.25">
      <c r="A365" s="17">
        <v>42644</v>
      </c>
      <c r="B365" s="15" t="s">
        <v>60</v>
      </c>
      <c r="C365" s="7">
        <v>-1301</v>
      </c>
      <c r="D365" s="7">
        <v>722</v>
      </c>
      <c r="E365" s="8">
        <v>-579</v>
      </c>
    </row>
    <row r="366" spans="1:5" x14ac:dyDescent="0.25">
      <c r="A366" s="17">
        <v>42644</v>
      </c>
      <c r="B366" s="15" t="s">
        <v>68</v>
      </c>
      <c r="C366" s="7">
        <v>-2</v>
      </c>
      <c r="D366" s="7">
        <v>2</v>
      </c>
      <c r="E366" s="8">
        <v>0</v>
      </c>
    </row>
    <row r="367" spans="1:5" x14ac:dyDescent="0.25">
      <c r="A367" s="17">
        <v>42644</v>
      </c>
      <c r="B367" s="15" t="s">
        <v>62</v>
      </c>
      <c r="C367" s="7">
        <v>-412</v>
      </c>
      <c r="D367" s="7">
        <v>828</v>
      </c>
      <c r="E367" s="8">
        <v>416</v>
      </c>
    </row>
    <row r="368" spans="1:5" x14ac:dyDescent="0.25">
      <c r="A368" s="17">
        <v>42644</v>
      </c>
      <c r="B368" s="15" t="s">
        <v>50</v>
      </c>
      <c r="C368" s="7">
        <v>-361</v>
      </c>
      <c r="D368" s="7">
        <v>265</v>
      </c>
      <c r="E368" s="8">
        <v>-96</v>
      </c>
    </row>
    <row r="369" spans="1:5" x14ac:dyDescent="0.25">
      <c r="A369" s="17">
        <v>42644</v>
      </c>
      <c r="B369" s="15" t="s">
        <v>63</v>
      </c>
      <c r="C369" s="7">
        <v>-5</v>
      </c>
      <c r="D369" s="7">
        <v>3</v>
      </c>
      <c r="E369" s="8">
        <v>-2</v>
      </c>
    </row>
    <row r="370" spans="1:5" x14ac:dyDescent="0.25">
      <c r="A370" s="17">
        <v>42644</v>
      </c>
      <c r="B370" s="15" t="s">
        <v>64</v>
      </c>
      <c r="C370" s="7">
        <v>-38</v>
      </c>
      <c r="D370" s="7">
        <v>111</v>
      </c>
      <c r="E370" s="8">
        <v>73</v>
      </c>
    </row>
    <row r="371" spans="1:5" x14ac:dyDescent="0.25">
      <c r="A371" s="17">
        <v>42644</v>
      </c>
      <c r="B371" s="15" t="s">
        <v>65</v>
      </c>
      <c r="C371" s="7">
        <v>-4</v>
      </c>
      <c r="D371" s="7">
        <v>6</v>
      </c>
      <c r="E371" s="8">
        <v>2</v>
      </c>
    </row>
    <row r="372" spans="1:5" x14ac:dyDescent="0.25">
      <c r="A372" s="17">
        <v>42644</v>
      </c>
      <c r="B372" s="15" t="s">
        <v>66</v>
      </c>
      <c r="C372" s="7">
        <v>-558</v>
      </c>
      <c r="D372" s="7">
        <v>524</v>
      </c>
      <c r="E372" s="8">
        <v>-34</v>
      </c>
    </row>
    <row r="373" spans="1:5" x14ac:dyDescent="0.25">
      <c r="A373" s="17">
        <v>42614</v>
      </c>
      <c r="B373" s="15" t="s">
        <v>57</v>
      </c>
      <c r="C373" s="7">
        <v>-789</v>
      </c>
      <c r="D373" s="7">
        <v>738</v>
      </c>
      <c r="E373" s="8">
        <v>-51</v>
      </c>
    </row>
    <row r="374" spans="1:5" x14ac:dyDescent="0.25">
      <c r="A374" s="17">
        <v>42614</v>
      </c>
      <c r="B374" s="15" t="s">
        <v>70</v>
      </c>
      <c r="C374" s="7">
        <v>-200</v>
      </c>
      <c r="D374" s="7">
        <v>0</v>
      </c>
      <c r="E374" s="8">
        <v>-200</v>
      </c>
    </row>
    <row r="375" spans="1:5" x14ac:dyDescent="0.25">
      <c r="A375" s="17">
        <v>42614</v>
      </c>
      <c r="B375" s="15" t="s">
        <v>58</v>
      </c>
      <c r="C375" s="7">
        <v>-167</v>
      </c>
      <c r="D375" s="7">
        <v>418</v>
      </c>
      <c r="E375" s="8">
        <v>251</v>
      </c>
    </row>
    <row r="376" spans="1:5" x14ac:dyDescent="0.25">
      <c r="A376" s="17">
        <v>42614</v>
      </c>
      <c r="B376" s="15" t="s">
        <v>60</v>
      </c>
      <c r="C376" s="7">
        <v>-1147</v>
      </c>
      <c r="D376" s="7">
        <v>798</v>
      </c>
      <c r="E376" s="8">
        <v>-349</v>
      </c>
    </row>
    <row r="377" spans="1:5" x14ac:dyDescent="0.25">
      <c r="A377" s="17">
        <v>42614</v>
      </c>
      <c r="B377" s="15" t="s">
        <v>62</v>
      </c>
      <c r="C377" s="7">
        <v>-501</v>
      </c>
      <c r="D377" s="7">
        <v>676</v>
      </c>
      <c r="E377" s="8">
        <v>175</v>
      </c>
    </row>
    <row r="378" spans="1:5" x14ac:dyDescent="0.25">
      <c r="A378" s="17">
        <v>42614</v>
      </c>
      <c r="B378" s="15" t="s">
        <v>50</v>
      </c>
      <c r="C378" s="7">
        <v>-401</v>
      </c>
      <c r="D378" s="7">
        <v>275</v>
      </c>
      <c r="E378" s="8">
        <v>-126</v>
      </c>
    </row>
    <row r="379" spans="1:5" x14ac:dyDescent="0.25">
      <c r="A379" s="17">
        <v>42614</v>
      </c>
      <c r="B379" s="15" t="s">
        <v>63</v>
      </c>
      <c r="C379" s="7">
        <v>-2</v>
      </c>
      <c r="D379" s="7">
        <v>2</v>
      </c>
      <c r="E379" s="8">
        <v>0</v>
      </c>
    </row>
    <row r="380" spans="1:5" x14ac:dyDescent="0.25">
      <c r="A380" s="17">
        <v>42614</v>
      </c>
      <c r="B380" s="15" t="s">
        <v>64</v>
      </c>
      <c r="C380" s="7">
        <v>-40</v>
      </c>
      <c r="D380" s="7">
        <v>113</v>
      </c>
      <c r="E380" s="8">
        <v>73</v>
      </c>
    </row>
    <row r="381" spans="1:5" x14ac:dyDescent="0.25">
      <c r="A381" s="17">
        <v>42614</v>
      </c>
      <c r="B381" s="15" t="s">
        <v>65</v>
      </c>
      <c r="C381" s="7">
        <v>-2</v>
      </c>
      <c r="D381" s="7">
        <v>0</v>
      </c>
      <c r="E381" s="8">
        <v>-2</v>
      </c>
    </row>
    <row r="382" spans="1:5" x14ac:dyDescent="0.25">
      <c r="A382" s="17">
        <v>42614</v>
      </c>
      <c r="B382" s="15" t="s">
        <v>66</v>
      </c>
      <c r="C382" s="7">
        <v>-365</v>
      </c>
      <c r="D382" s="7">
        <v>594</v>
      </c>
      <c r="E382" s="8">
        <v>229</v>
      </c>
    </row>
    <row r="383" spans="1:5" x14ac:dyDescent="0.25">
      <c r="A383" s="17">
        <v>42583</v>
      </c>
      <c r="B383" s="15" t="s">
        <v>57</v>
      </c>
      <c r="C383" s="7">
        <v>-1121</v>
      </c>
      <c r="D383" s="7">
        <v>1120</v>
      </c>
      <c r="E383" s="8">
        <v>-1</v>
      </c>
    </row>
    <row r="384" spans="1:5" x14ac:dyDescent="0.25">
      <c r="A384" s="17">
        <v>42583</v>
      </c>
      <c r="B384" s="15" t="s">
        <v>71</v>
      </c>
      <c r="C384" s="7">
        <v>-507</v>
      </c>
      <c r="D384" s="7">
        <v>0</v>
      </c>
      <c r="E384" s="8">
        <v>-507</v>
      </c>
    </row>
    <row r="385" spans="1:5" x14ac:dyDescent="0.25">
      <c r="A385" s="17">
        <v>42583</v>
      </c>
      <c r="B385" s="15" t="s">
        <v>70</v>
      </c>
      <c r="C385" s="7">
        <v>-474</v>
      </c>
      <c r="D385" s="7">
        <v>11</v>
      </c>
      <c r="E385" s="8">
        <v>-463</v>
      </c>
    </row>
    <row r="386" spans="1:5" x14ac:dyDescent="0.25">
      <c r="A386" s="17">
        <v>42583</v>
      </c>
      <c r="B386" s="15" t="s">
        <v>58</v>
      </c>
      <c r="C386" s="7">
        <v>-192</v>
      </c>
      <c r="D386" s="7">
        <v>416</v>
      </c>
      <c r="E386" s="8">
        <v>224</v>
      </c>
    </row>
    <row r="387" spans="1:5" x14ac:dyDescent="0.25">
      <c r="A387" s="17">
        <v>42583</v>
      </c>
      <c r="B387" s="15" t="s">
        <v>60</v>
      </c>
      <c r="C387" s="7">
        <v>-1506</v>
      </c>
      <c r="D387" s="7">
        <v>1413</v>
      </c>
      <c r="E387" s="8">
        <v>-93</v>
      </c>
    </row>
    <row r="388" spans="1:5" x14ac:dyDescent="0.25">
      <c r="A388" s="17">
        <v>42583</v>
      </c>
      <c r="B388" s="15" t="s">
        <v>62</v>
      </c>
      <c r="C388" s="7">
        <v>-495</v>
      </c>
      <c r="D388" s="7">
        <v>864</v>
      </c>
      <c r="E388" s="8">
        <v>369</v>
      </c>
    </row>
    <row r="389" spans="1:5" x14ac:dyDescent="0.25">
      <c r="A389" s="17">
        <v>42583</v>
      </c>
      <c r="B389" s="15" t="s">
        <v>50</v>
      </c>
      <c r="C389" s="7">
        <v>-473</v>
      </c>
      <c r="D389" s="7">
        <v>334</v>
      </c>
      <c r="E389" s="8">
        <v>-139</v>
      </c>
    </row>
    <row r="390" spans="1:5" x14ac:dyDescent="0.25">
      <c r="A390" s="17">
        <v>42583</v>
      </c>
      <c r="B390" s="15" t="s">
        <v>64</v>
      </c>
      <c r="C390" s="7">
        <v>-40</v>
      </c>
      <c r="D390" s="7">
        <v>112</v>
      </c>
      <c r="E390" s="8">
        <v>72</v>
      </c>
    </row>
    <row r="391" spans="1:5" x14ac:dyDescent="0.25">
      <c r="A391" s="17">
        <v>42583</v>
      </c>
      <c r="B391" s="15" t="s">
        <v>65</v>
      </c>
      <c r="C391" s="7">
        <v>0</v>
      </c>
      <c r="D391" s="7">
        <v>4</v>
      </c>
      <c r="E391" s="8">
        <v>4</v>
      </c>
    </row>
    <row r="392" spans="1:5" x14ac:dyDescent="0.25">
      <c r="A392" s="17">
        <v>42583</v>
      </c>
      <c r="B392" s="15" t="s">
        <v>66</v>
      </c>
      <c r="C392" s="7">
        <v>-379</v>
      </c>
      <c r="D392" s="7">
        <v>913</v>
      </c>
      <c r="E392" s="8">
        <v>534</v>
      </c>
    </row>
    <row r="393" spans="1:5" x14ac:dyDescent="0.25">
      <c r="A393" s="17">
        <v>42552</v>
      </c>
      <c r="B393" s="15" t="s">
        <v>57</v>
      </c>
      <c r="C393" s="7">
        <v>-844</v>
      </c>
      <c r="D393" s="7">
        <v>917</v>
      </c>
      <c r="E393" s="8">
        <v>73</v>
      </c>
    </row>
    <row r="394" spans="1:5" x14ac:dyDescent="0.25">
      <c r="A394" s="17">
        <v>42552</v>
      </c>
      <c r="B394" s="15" t="s">
        <v>71</v>
      </c>
      <c r="C394" s="7">
        <v>-3</v>
      </c>
      <c r="D394" s="7">
        <v>0</v>
      </c>
      <c r="E394" s="8">
        <v>-3</v>
      </c>
    </row>
    <row r="395" spans="1:5" x14ac:dyDescent="0.25">
      <c r="A395" s="17">
        <v>42552</v>
      </c>
      <c r="B395" s="15" t="s">
        <v>70</v>
      </c>
      <c r="C395" s="7">
        <v>-195</v>
      </c>
      <c r="D395" s="7">
        <v>73</v>
      </c>
      <c r="E395" s="8">
        <v>-122</v>
      </c>
    </row>
    <row r="396" spans="1:5" x14ac:dyDescent="0.25">
      <c r="A396" s="17">
        <v>42552</v>
      </c>
      <c r="B396" s="15" t="s">
        <v>58</v>
      </c>
      <c r="C396" s="7">
        <v>-173</v>
      </c>
      <c r="D396" s="7">
        <v>404</v>
      </c>
      <c r="E396" s="8">
        <v>231</v>
      </c>
    </row>
    <row r="397" spans="1:5" x14ac:dyDescent="0.25">
      <c r="A397" s="17">
        <v>42552</v>
      </c>
      <c r="B397" s="15" t="s">
        <v>60</v>
      </c>
      <c r="C397" s="7">
        <v>-1301</v>
      </c>
      <c r="D397" s="7">
        <v>870</v>
      </c>
      <c r="E397" s="8">
        <v>-431</v>
      </c>
    </row>
    <row r="398" spans="1:5" x14ac:dyDescent="0.25">
      <c r="A398" s="17">
        <v>42552</v>
      </c>
      <c r="B398" s="15" t="s">
        <v>68</v>
      </c>
      <c r="C398" s="7">
        <v>-1</v>
      </c>
      <c r="D398" s="7">
        <v>0</v>
      </c>
      <c r="E398" s="8">
        <v>-1</v>
      </c>
    </row>
    <row r="399" spans="1:5" x14ac:dyDescent="0.25">
      <c r="A399" s="17">
        <v>42552</v>
      </c>
      <c r="B399" s="15" t="s">
        <v>62</v>
      </c>
      <c r="C399" s="7">
        <v>-522</v>
      </c>
      <c r="D399" s="7">
        <v>655</v>
      </c>
      <c r="E399" s="8">
        <v>133</v>
      </c>
    </row>
    <row r="400" spans="1:5" x14ac:dyDescent="0.25">
      <c r="A400" s="17">
        <v>42552</v>
      </c>
      <c r="B400" s="15" t="s">
        <v>50</v>
      </c>
      <c r="C400" s="7">
        <v>-419</v>
      </c>
      <c r="D400" s="7">
        <v>238</v>
      </c>
      <c r="E400" s="8">
        <v>-181</v>
      </c>
    </row>
    <row r="401" spans="1:5" x14ac:dyDescent="0.25">
      <c r="A401" s="17">
        <v>42552</v>
      </c>
      <c r="B401" s="15" t="s">
        <v>63</v>
      </c>
      <c r="C401" s="7">
        <v>-2</v>
      </c>
      <c r="D401" s="7">
        <v>0</v>
      </c>
      <c r="E401" s="8">
        <v>-2</v>
      </c>
    </row>
    <row r="402" spans="1:5" x14ac:dyDescent="0.25">
      <c r="A402" s="17">
        <v>42552</v>
      </c>
      <c r="B402" s="15" t="s">
        <v>64</v>
      </c>
      <c r="C402" s="7">
        <v>-33</v>
      </c>
      <c r="D402" s="7">
        <v>95</v>
      </c>
      <c r="E402" s="8">
        <v>62</v>
      </c>
    </row>
    <row r="403" spans="1:5" x14ac:dyDescent="0.25">
      <c r="A403" s="17">
        <v>42552</v>
      </c>
      <c r="B403" s="15" t="s">
        <v>65</v>
      </c>
      <c r="C403" s="7">
        <v>0</v>
      </c>
      <c r="D403" s="7">
        <v>6</v>
      </c>
      <c r="E403" s="8">
        <v>6</v>
      </c>
    </row>
    <row r="404" spans="1:5" x14ac:dyDescent="0.25">
      <c r="A404" s="17">
        <v>42552</v>
      </c>
      <c r="B404" s="15" t="s">
        <v>66</v>
      </c>
      <c r="C404" s="7">
        <v>-324</v>
      </c>
      <c r="D404" s="7">
        <v>559</v>
      </c>
      <c r="E404" s="8">
        <v>235</v>
      </c>
    </row>
    <row r="405" spans="1:5" x14ac:dyDescent="0.25">
      <c r="A405" s="17">
        <v>42522</v>
      </c>
      <c r="B405" s="15" t="s">
        <v>57</v>
      </c>
      <c r="C405" s="7">
        <v>-866</v>
      </c>
      <c r="D405" s="7">
        <v>875</v>
      </c>
      <c r="E405" s="8">
        <v>9</v>
      </c>
    </row>
    <row r="406" spans="1:5" x14ac:dyDescent="0.25">
      <c r="A406" s="17">
        <v>42522</v>
      </c>
      <c r="B406" s="15" t="s">
        <v>70</v>
      </c>
      <c r="C406" s="7">
        <v>-170</v>
      </c>
      <c r="D406" s="7">
        <v>105</v>
      </c>
      <c r="E406" s="8">
        <v>-65</v>
      </c>
    </row>
    <row r="407" spans="1:5" x14ac:dyDescent="0.25">
      <c r="A407" s="17">
        <v>42522</v>
      </c>
      <c r="B407" s="15" t="s">
        <v>58</v>
      </c>
      <c r="C407" s="7">
        <v>-159</v>
      </c>
      <c r="D407" s="7">
        <v>404</v>
      </c>
      <c r="E407" s="8">
        <v>245</v>
      </c>
    </row>
    <row r="408" spans="1:5" x14ac:dyDescent="0.25">
      <c r="A408" s="17">
        <v>42522</v>
      </c>
      <c r="B408" s="15" t="s">
        <v>60</v>
      </c>
      <c r="C408" s="7">
        <v>-1293</v>
      </c>
      <c r="D408" s="7">
        <v>1000</v>
      </c>
      <c r="E408" s="8">
        <v>-293</v>
      </c>
    </row>
    <row r="409" spans="1:5" x14ac:dyDescent="0.25">
      <c r="A409" s="17">
        <v>42522</v>
      </c>
      <c r="B409" s="15" t="s">
        <v>62</v>
      </c>
      <c r="C409" s="7">
        <v>-623</v>
      </c>
      <c r="D409" s="7">
        <v>636</v>
      </c>
      <c r="E409" s="8">
        <v>13</v>
      </c>
    </row>
    <row r="410" spans="1:5" x14ac:dyDescent="0.25">
      <c r="A410" s="17">
        <v>42522</v>
      </c>
      <c r="B410" s="15" t="s">
        <v>50</v>
      </c>
      <c r="C410" s="7">
        <v>-480</v>
      </c>
      <c r="D410" s="7">
        <v>246</v>
      </c>
      <c r="E410" s="8">
        <v>-234</v>
      </c>
    </row>
    <row r="411" spans="1:5" x14ac:dyDescent="0.25">
      <c r="A411" s="17">
        <v>42522</v>
      </c>
      <c r="B411" s="15" t="s">
        <v>64</v>
      </c>
      <c r="C411" s="7">
        <v>-27</v>
      </c>
      <c r="D411" s="7">
        <v>94</v>
      </c>
      <c r="E411" s="8">
        <v>67</v>
      </c>
    </row>
    <row r="412" spans="1:5" x14ac:dyDescent="0.25">
      <c r="A412" s="17">
        <v>42522</v>
      </c>
      <c r="B412" s="15" t="s">
        <v>65</v>
      </c>
      <c r="C412" s="7">
        <v>0</v>
      </c>
      <c r="D412" s="7">
        <v>8</v>
      </c>
      <c r="E412" s="8">
        <v>8</v>
      </c>
    </row>
    <row r="413" spans="1:5" x14ac:dyDescent="0.25">
      <c r="A413" s="17">
        <v>42522</v>
      </c>
      <c r="B413" s="15" t="s">
        <v>66</v>
      </c>
      <c r="C413" s="7">
        <v>-320</v>
      </c>
      <c r="D413" s="7">
        <v>570</v>
      </c>
      <c r="E413" s="8">
        <v>250</v>
      </c>
    </row>
    <row r="414" spans="1:5" x14ac:dyDescent="0.25">
      <c r="A414" s="17">
        <v>42491</v>
      </c>
      <c r="B414" s="15" t="s">
        <v>57</v>
      </c>
      <c r="C414" s="7">
        <v>-838</v>
      </c>
      <c r="D414" s="7">
        <v>982</v>
      </c>
      <c r="E414" s="8">
        <v>144</v>
      </c>
    </row>
    <row r="415" spans="1:5" x14ac:dyDescent="0.25">
      <c r="A415" s="17">
        <v>42491</v>
      </c>
      <c r="B415" s="15" t="s">
        <v>71</v>
      </c>
      <c r="C415" s="7">
        <v>-2</v>
      </c>
      <c r="D415" s="7">
        <v>0</v>
      </c>
      <c r="E415" s="8">
        <v>-2</v>
      </c>
    </row>
    <row r="416" spans="1:5" x14ac:dyDescent="0.25">
      <c r="A416" s="17">
        <v>42491</v>
      </c>
      <c r="B416" s="15" t="s">
        <v>70</v>
      </c>
      <c r="C416" s="7">
        <v>-197</v>
      </c>
      <c r="D416" s="7">
        <v>112</v>
      </c>
      <c r="E416" s="8">
        <v>-85</v>
      </c>
    </row>
    <row r="417" spans="1:5" x14ac:dyDescent="0.25">
      <c r="A417" s="17">
        <v>42491</v>
      </c>
      <c r="B417" s="15" t="s">
        <v>58</v>
      </c>
      <c r="C417" s="7">
        <v>-168</v>
      </c>
      <c r="D417" s="7">
        <v>418</v>
      </c>
      <c r="E417" s="8">
        <v>250</v>
      </c>
    </row>
    <row r="418" spans="1:5" x14ac:dyDescent="0.25">
      <c r="A418" s="17">
        <v>42491</v>
      </c>
      <c r="B418" s="15" t="s">
        <v>60</v>
      </c>
      <c r="C418" s="7">
        <v>-1509</v>
      </c>
      <c r="D418" s="7">
        <v>977</v>
      </c>
      <c r="E418" s="8">
        <v>-532</v>
      </c>
    </row>
    <row r="419" spans="1:5" x14ac:dyDescent="0.25">
      <c r="A419" s="17">
        <v>42491</v>
      </c>
      <c r="B419" s="15" t="s">
        <v>62</v>
      </c>
      <c r="C419" s="7">
        <v>-669</v>
      </c>
      <c r="D419" s="7">
        <v>714</v>
      </c>
      <c r="E419" s="8">
        <v>45</v>
      </c>
    </row>
    <row r="420" spans="1:5" x14ac:dyDescent="0.25">
      <c r="A420" s="17">
        <v>42491</v>
      </c>
      <c r="B420" s="15" t="s">
        <v>50</v>
      </c>
      <c r="C420" s="7">
        <v>-432</v>
      </c>
      <c r="D420" s="7">
        <v>273</v>
      </c>
      <c r="E420" s="8">
        <v>-159</v>
      </c>
    </row>
    <row r="421" spans="1:5" x14ac:dyDescent="0.25">
      <c r="A421" s="17">
        <v>42491</v>
      </c>
      <c r="B421" s="15" t="s">
        <v>63</v>
      </c>
      <c r="C421" s="7">
        <v>0</v>
      </c>
      <c r="D421" s="7">
        <v>2</v>
      </c>
      <c r="E421" s="8">
        <v>2</v>
      </c>
    </row>
    <row r="422" spans="1:5" x14ac:dyDescent="0.25">
      <c r="A422" s="17">
        <v>42491</v>
      </c>
      <c r="B422" s="15" t="s">
        <v>64</v>
      </c>
      <c r="C422" s="7">
        <v>-43</v>
      </c>
      <c r="D422" s="7">
        <v>94</v>
      </c>
      <c r="E422" s="8">
        <v>51</v>
      </c>
    </row>
    <row r="423" spans="1:5" x14ac:dyDescent="0.25">
      <c r="A423" s="17">
        <v>42491</v>
      </c>
      <c r="B423" s="15" t="s">
        <v>65</v>
      </c>
      <c r="C423" s="7">
        <v>-1</v>
      </c>
      <c r="D423" s="7">
        <v>2</v>
      </c>
      <c r="E423" s="8">
        <v>1</v>
      </c>
    </row>
    <row r="424" spans="1:5" x14ac:dyDescent="0.25">
      <c r="A424" s="17">
        <v>42491</v>
      </c>
      <c r="B424" s="15" t="s">
        <v>66</v>
      </c>
      <c r="C424" s="7">
        <v>-322</v>
      </c>
      <c r="D424" s="7">
        <v>607</v>
      </c>
      <c r="E424" s="8">
        <v>285</v>
      </c>
    </row>
    <row r="425" spans="1:5" x14ac:dyDescent="0.25">
      <c r="A425" s="17">
        <v>42461</v>
      </c>
      <c r="B425" s="15" t="s">
        <v>57</v>
      </c>
      <c r="C425" s="7">
        <v>-840</v>
      </c>
      <c r="D425" s="7">
        <v>944</v>
      </c>
      <c r="E425" s="8">
        <v>104</v>
      </c>
    </row>
    <row r="426" spans="1:5" x14ac:dyDescent="0.25">
      <c r="A426" s="17">
        <v>42461</v>
      </c>
      <c r="B426" s="15" t="s">
        <v>70</v>
      </c>
      <c r="C426" s="7">
        <v>-154</v>
      </c>
      <c r="D426" s="7">
        <v>124</v>
      </c>
      <c r="E426" s="8">
        <v>-30</v>
      </c>
    </row>
    <row r="427" spans="1:5" x14ac:dyDescent="0.25">
      <c r="A427" s="17">
        <v>42461</v>
      </c>
      <c r="B427" s="15" t="s">
        <v>58</v>
      </c>
      <c r="C427" s="7">
        <v>-155</v>
      </c>
      <c r="D427" s="7">
        <v>446</v>
      </c>
      <c r="E427" s="8">
        <v>291</v>
      </c>
    </row>
    <row r="428" spans="1:5" x14ac:dyDescent="0.25">
      <c r="A428" s="17">
        <v>42461</v>
      </c>
      <c r="B428" s="15" t="s">
        <v>60</v>
      </c>
      <c r="C428" s="7">
        <v>-1377</v>
      </c>
      <c r="D428" s="7">
        <v>822</v>
      </c>
      <c r="E428" s="8">
        <v>-555</v>
      </c>
    </row>
    <row r="429" spans="1:5" x14ac:dyDescent="0.25">
      <c r="A429" s="17">
        <v>42461</v>
      </c>
      <c r="B429" s="15" t="s">
        <v>62</v>
      </c>
      <c r="C429" s="7">
        <v>-694</v>
      </c>
      <c r="D429" s="7">
        <v>576</v>
      </c>
      <c r="E429" s="8">
        <v>-118</v>
      </c>
    </row>
    <row r="430" spans="1:5" x14ac:dyDescent="0.25">
      <c r="A430" s="17">
        <v>42461</v>
      </c>
      <c r="B430" s="15" t="s">
        <v>50</v>
      </c>
      <c r="C430" s="7">
        <v>-395</v>
      </c>
      <c r="D430" s="7">
        <v>269</v>
      </c>
      <c r="E430" s="8">
        <v>-126</v>
      </c>
    </row>
    <row r="431" spans="1:5" x14ac:dyDescent="0.25">
      <c r="A431" s="17">
        <v>42461</v>
      </c>
      <c r="B431" s="15" t="s">
        <v>63</v>
      </c>
      <c r="C431" s="7">
        <v>-2</v>
      </c>
      <c r="D431" s="7">
        <v>0</v>
      </c>
      <c r="E431" s="8">
        <v>-2</v>
      </c>
    </row>
    <row r="432" spans="1:5" x14ac:dyDescent="0.25">
      <c r="A432" s="17">
        <v>42461</v>
      </c>
      <c r="B432" s="15" t="s">
        <v>64</v>
      </c>
      <c r="C432" s="7">
        <v>-28</v>
      </c>
      <c r="D432" s="7">
        <v>92</v>
      </c>
      <c r="E432" s="8">
        <v>64</v>
      </c>
    </row>
    <row r="433" spans="1:5" x14ac:dyDescent="0.25">
      <c r="A433" s="17">
        <v>42461</v>
      </c>
      <c r="B433" s="15" t="s">
        <v>65</v>
      </c>
      <c r="C433" s="7">
        <v>0</v>
      </c>
      <c r="D433" s="7">
        <v>8</v>
      </c>
      <c r="E433" s="8">
        <v>8</v>
      </c>
    </row>
    <row r="434" spans="1:5" x14ac:dyDescent="0.25">
      <c r="A434" s="17">
        <v>42461</v>
      </c>
      <c r="B434" s="15" t="s">
        <v>66</v>
      </c>
      <c r="C434" s="7">
        <v>-271</v>
      </c>
      <c r="D434" s="7">
        <v>635</v>
      </c>
      <c r="E434" s="8">
        <v>364</v>
      </c>
    </row>
    <row r="435" spans="1:5" x14ac:dyDescent="0.25">
      <c r="A435" s="17">
        <v>42430</v>
      </c>
      <c r="B435" s="15" t="s">
        <v>57</v>
      </c>
      <c r="C435" s="7">
        <v>-907</v>
      </c>
      <c r="D435" s="7">
        <v>948</v>
      </c>
      <c r="E435" s="8">
        <v>41</v>
      </c>
    </row>
    <row r="436" spans="1:5" x14ac:dyDescent="0.25">
      <c r="A436" s="17">
        <v>42430</v>
      </c>
      <c r="B436" s="15" t="s">
        <v>71</v>
      </c>
      <c r="C436" s="7">
        <v>-3</v>
      </c>
      <c r="D436" s="7">
        <v>0</v>
      </c>
      <c r="E436" s="8">
        <v>-3</v>
      </c>
    </row>
    <row r="437" spans="1:5" x14ac:dyDescent="0.25">
      <c r="A437" s="17">
        <v>42430</v>
      </c>
      <c r="B437" s="15" t="s">
        <v>70</v>
      </c>
      <c r="C437" s="7">
        <v>-171</v>
      </c>
      <c r="D437" s="7">
        <v>99</v>
      </c>
      <c r="E437" s="8">
        <v>-72</v>
      </c>
    </row>
    <row r="438" spans="1:5" x14ac:dyDescent="0.25">
      <c r="A438" s="17">
        <v>42430</v>
      </c>
      <c r="B438" s="15" t="s">
        <v>58</v>
      </c>
      <c r="C438" s="7">
        <v>-137</v>
      </c>
      <c r="D438" s="7">
        <v>454</v>
      </c>
      <c r="E438" s="8">
        <v>317</v>
      </c>
    </row>
    <row r="439" spans="1:5" x14ac:dyDescent="0.25">
      <c r="A439" s="17">
        <v>42430</v>
      </c>
      <c r="B439" s="15" t="s">
        <v>60</v>
      </c>
      <c r="C439" s="7">
        <v>-1342</v>
      </c>
      <c r="D439" s="7">
        <v>821</v>
      </c>
      <c r="E439" s="8">
        <v>-521</v>
      </c>
    </row>
    <row r="440" spans="1:5" x14ac:dyDescent="0.25">
      <c r="A440" s="17">
        <v>42430</v>
      </c>
      <c r="B440" s="15" t="s">
        <v>68</v>
      </c>
      <c r="C440" s="7">
        <v>-1</v>
      </c>
      <c r="D440" s="7">
        <v>2</v>
      </c>
      <c r="E440" s="8">
        <v>1</v>
      </c>
    </row>
    <row r="441" spans="1:5" x14ac:dyDescent="0.25">
      <c r="A441" s="17">
        <v>42430</v>
      </c>
      <c r="B441" s="15" t="s">
        <v>62</v>
      </c>
      <c r="C441" s="7">
        <v>-788</v>
      </c>
      <c r="D441" s="7">
        <v>475</v>
      </c>
      <c r="E441" s="8">
        <v>-313</v>
      </c>
    </row>
    <row r="442" spans="1:5" x14ac:dyDescent="0.25">
      <c r="A442" s="17">
        <v>42430</v>
      </c>
      <c r="B442" s="15" t="s">
        <v>50</v>
      </c>
      <c r="C442" s="7">
        <v>-383</v>
      </c>
      <c r="D442" s="7">
        <v>293</v>
      </c>
      <c r="E442" s="8">
        <v>-90</v>
      </c>
    </row>
    <row r="443" spans="1:5" x14ac:dyDescent="0.25">
      <c r="A443" s="17">
        <v>42430</v>
      </c>
      <c r="B443" s="15" t="s">
        <v>63</v>
      </c>
      <c r="C443" s="7">
        <v>-2</v>
      </c>
      <c r="D443" s="7">
        <v>2</v>
      </c>
      <c r="E443" s="8">
        <v>0</v>
      </c>
    </row>
    <row r="444" spans="1:5" x14ac:dyDescent="0.25">
      <c r="A444" s="17">
        <v>42430</v>
      </c>
      <c r="B444" s="15" t="s">
        <v>64</v>
      </c>
      <c r="C444" s="7">
        <v>-23</v>
      </c>
      <c r="D444" s="7">
        <v>95</v>
      </c>
      <c r="E444" s="8">
        <v>72</v>
      </c>
    </row>
    <row r="445" spans="1:5" x14ac:dyDescent="0.25">
      <c r="A445" s="17">
        <v>42430</v>
      </c>
      <c r="B445" s="15" t="s">
        <v>65</v>
      </c>
      <c r="C445" s="7">
        <v>0</v>
      </c>
      <c r="D445" s="7">
        <v>7</v>
      </c>
      <c r="E445" s="8">
        <v>7</v>
      </c>
    </row>
    <row r="446" spans="1:5" x14ac:dyDescent="0.25">
      <c r="A446" s="17">
        <v>42430</v>
      </c>
      <c r="B446" s="15" t="s">
        <v>66</v>
      </c>
      <c r="C446" s="7">
        <v>-258</v>
      </c>
      <c r="D446" s="7">
        <v>819</v>
      </c>
      <c r="E446" s="8">
        <v>561</v>
      </c>
    </row>
    <row r="447" spans="1:5" x14ac:dyDescent="0.25">
      <c r="A447" s="17">
        <v>42401</v>
      </c>
      <c r="B447" s="15" t="s">
        <v>57</v>
      </c>
      <c r="C447" s="7">
        <v>-923</v>
      </c>
      <c r="D447" s="7">
        <v>854</v>
      </c>
      <c r="E447" s="8">
        <v>-69</v>
      </c>
    </row>
    <row r="448" spans="1:5" x14ac:dyDescent="0.25">
      <c r="A448" s="17">
        <v>42401</v>
      </c>
      <c r="B448" s="15" t="s">
        <v>70</v>
      </c>
      <c r="C448" s="7">
        <v>-184</v>
      </c>
      <c r="D448" s="7">
        <v>165</v>
      </c>
      <c r="E448" s="8">
        <v>-19</v>
      </c>
    </row>
    <row r="449" spans="1:5" x14ac:dyDescent="0.25">
      <c r="A449" s="17">
        <v>42401</v>
      </c>
      <c r="B449" s="15" t="s">
        <v>58</v>
      </c>
      <c r="C449" s="7">
        <v>-143</v>
      </c>
      <c r="D449" s="7">
        <v>448</v>
      </c>
      <c r="E449" s="8">
        <v>305</v>
      </c>
    </row>
    <row r="450" spans="1:5" x14ac:dyDescent="0.25">
      <c r="A450" s="17">
        <v>42401</v>
      </c>
      <c r="B450" s="15" t="s">
        <v>60</v>
      </c>
      <c r="C450" s="7">
        <v>-1293</v>
      </c>
      <c r="D450" s="7">
        <v>883</v>
      </c>
      <c r="E450" s="8">
        <v>-410</v>
      </c>
    </row>
    <row r="451" spans="1:5" x14ac:dyDescent="0.25">
      <c r="A451" s="17">
        <v>42401</v>
      </c>
      <c r="B451" s="15" t="s">
        <v>62</v>
      </c>
      <c r="C451" s="7">
        <v>-741</v>
      </c>
      <c r="D451" s="7">
        <v>494</v>
      </c>
      <c r="E451" s="8">
        <v>-247</v>
      </c>
    </row>
    <row r="452" spans="1:5" x14ac:dyDescent="0.25">
      <c r="A452" s="17">
        <v>42401</v>
      </c>
      <c r="B452" s="15" t="s">
        <v>50</v>
      </c>
      <c r="C452" s="7">
        <v>-410</v>
      </c>
      <c r="D452" s="7">
        <v>293</v>
      </c>
      <c r="E452" s="8">
        <v>-117</v>
      </c>
    </row>
    <row r="453" spans="1:5" x14ac:dyDescent="0.25">
      <c r="A453" s="17">
        <v>42401</v>
      </c>
      <c r="B453" s="15" t="s">
        <v>63</v>
      </c>
      <c r="C453" s="7">
        <v>0</v>
      </c>
      <c r="D453" s="7">
        <v>4</v>
      </c>
      <c r="E453" s="8">
        <v>4</v>
      </c>
    </row>
    <row r="454" spans="1:5" x14ac:dyDescent="0.25">
      <c r="A454" s="17">
        <v>42401</v>
      </c>
      <c r="B454" s="15" t="s">
        <v>64</v>
      </c>
      <c r="C454" s="7">
        <v>-27</v>
      </c>
      <c r="D454" s="7">
        <v>83</v>
      </c>
      <c r="E454" s="8">
        <v>56</v>
      </c>
    </row>
    <row r="455" spans="1:5" x14ac:dyDescent="0.25">
      <c r="A455" s="17">
        <v>42401</v>
      </c>
      <c r="B455" s="15" t="s">
        <v>65</v>
      </c>
      <c r="C455" s="7">
        <v>0</v>
      </c>
      <c r="D455" s="7">
        <v>1</v>
      </c>
      <c r="E455" s="8">
        <v>1</v>
      </c>
    </row>
    <row r="456" spans="1:5" x14ac:dyDescent="0.25">
      <c r="A456" s="17">
        <v>42401</v>
      </c>
      <c r="B456" s="15" t="s">
        <v>66</v>
      </c>
      <c r="C456" s="7">
        <v>-300</v>
      </c>
      <c r="D456" s="7">
        <v>796</v>
      </c>
      <c r="E456" s="8">
        <v>496</v>
      </c>
    </row>
    <row r="457" spans="1:5" x14ac:dyDescent="0.25">
      <c r="A457" s="17">
        <v>42370</v>
      </c>
      <c r="B457" s="15" t="s">
        <v>57</v>
      </c>
      <c r="C457" s="7">
        <v>-650</v>
      </c>
      <c r="D457" s="7">
        <v>605</v>
      </c>
      <c r="E457" s="8">
        <v>-45</v>
      </c>
    </row>
    <row r="458" spans="1:5" x14ac:dyDescent="0.25">
      <c r="A458" s="17">
        <v>42370</v>
      </c>
      <c r="B458" s="15" t="s">
        <v>70</v>
      </c>
      <c r="C458" s="7">
        <v>-143</v>
      </c>
      <c r="D458" s="7">
        <v>107</v>
      </c>
      <c r="E458" s="8">
        <v>-36</v>
      </c>
    </row>
    <row r="459" spans="1:5" x14ac:dyDescent="0.25">
      <c r="A459" s="17">
        <v>42370</v>
      </c>
      <c r="B459" s="15" t="s">
        <v>58</v>
      </c>
      <c r="C459" s="7">
        <v>-92</v>
      </c>
      <c r="D459" s="7">
        <v>343</v>
      </c>
      <c r="E459" s="8">
        <v>251</v>
      </c>
    </row>
    <row r="460" spans="1:5" x14ac:dyDescent="0.25">
      <c r="A460" s="17">
        <v>42370</v>
      </c>
      <c r="B460" s="15" t="s">
        <v>60</v>
      </c>
      <c r="C460" s="7">
        <v>-1111</v>
      </c>
      <c r="D460" s="7">
        <v>662</v>
      </c>
      <c r="E460" s="8">
        <v>-449</v>
      </c>
    </row>
    <row r="461" spans="1:5" x14ac:dyDescent="0.25">
      <c r="A461" s="17">
        <v>42370</v>
      </c>
      <c r="B461" s="15" t="s">
        <v>68</v>
      </c>
      <c r="C461" s="7">
        <v>0</v>
      </c>
      <c r="D461" s="7">
        <v>4</v>
      </c>
      <c r="E461" s="8">
        <v>4</v>
      </c>
    </row>
    <row r="462" spans="1:5" x14ac:dyDescent="0.25">
      <c r="A462" s="17">
        <v>42370</v>
      </c>
      <c r="B462" s="15" t="s">
        <v>62</v>
      </c>
      <c r="C462" s="7">
        <v>-503</v>
      </c>
      <c r="D462" s="7">
        <v>377</v>
      </c>
      <c r="E462" s="8">
        <v>-126</v>
      </c>
    </row>
    <row r="463" spans="1:5" x14ac:dyDescent="0.25">
      <c r="A463" s="17">
        <v>42370</v>
      </c>
      <c r="B463" s="15" t="s">
        <v>50</v>
      </c>
      <c r="C463" s="7">
        <v>-271</v>
      </c>
      <c r="D463" s="7">
        <v>232</v>
      </c>
      <c r="E463" s="8">
        <v>-39</v>
      </c>
    </row>
    <row r="464" spans="1:5" x14ac:dyDescent="0.25">
      <c r="A464" s="17">
        <v>42370</v>
      </c>
      <c r="B464" s="15" t="s">
        <v>63</v>
      </c>
      <c r="C464" s="7">
        <v>-3</v>
      </c>
      <c r="D464" s="7">
        <v>12</v>
      </c>
      <c r="E464" s="8">
        <v>9</v>
      </c>
    </row>
    <row r="465" spans="1:5" x14ac:dyDescent="0.25">
      <c r="A465" s="17">
        <v>42370</v>
      </c>
      <c r="B465" s="15" t="s">
        <v>64</v>
      </c>
      <c r="C465" s="7">
        <v>-28</v>
      </c>
      <c r="D465" s="7">
        <v>50</v>
      </c>
      <c r="E465" s="8">
        <v>22</v>
      </c>
    </row>
    <row r="466" spans="1:5" x14ac:dyDescent="0.25">
      <c r="A466" s="17">
        <v>42370</v>
      </c>
      <c r="B466" s="15" t="s">
        <v>65</v>
      </c>
      <c r="C466" s="7">
        <v>0</v>
      </c>
      <c r="D466" s="7">
        <v>4</v>
      </c>
      <c r="E466" s="8">
        <v>4</v>
      </c>
    </row>
    <row r="467" spans="1:5" x14ac:dyDescent="0.25">
      <c r="A467" s="17">
        <v>42370</v>
      </c>
      <c r="B467" s="15" t="s">
        <v>66</v>
      </c>
      <c r="C467" s="7">
        <v>-221</v>
      </c>
      <c r="D467" s="7">
        <v>626</v>
      </c>
      <c r="E467" s="8">
        <v>405</v>
      </c>
    </row>
    <row r="468" spans="1:5" x14ac:dyDescent="0.25">
      <c r="A468" s="17">
        <v>42339</v>
      </c>
      <c r="B468" s="15" t="s">
        <v>57</v>
      </c>
      <c r="C468" s="7">
        <v>-1000</v>
      </c>
      <c r="D468" s="7">
        <v>820</v>
      </c>
      <c r="E468" s="8">
        <v>-180</v>
      </c>
    </row>
    <row r="469" spans="1:5" x14ac:dyDescent="0.25">
      <c r="A469" s="17">
        <v>42339</v>
      </c>
      <c r="B469" s="15" t="s">
        <v>71</v>
      </c>
      <c r="C469" s="7">
        <v>-1</v>
      </c>
      <c r="D469" s="7">
        <v>0</v>
      </c>
      <c r="E469" s="8">
        <v>-1</v>
      </c>
    </row>
    <row r="470" spans="1:5" x14ac:dyDescent="0.25">
      <c r="A470" s="17">
        <v>42339</v>
      </c>
      <c r="B470" s="15" t="s">
        <v>70</v>
      </c>
      <c r="C470" s="7">
        <v>-168</v>
      </c>
      <c r="D470" s="7">
        <v>102</v>
      </c>
      <c r="E470" s="8">
        <v>-66</v>
      </c>
    </row>
    <row r="471" spans="1:5" x14ac:dyDescent="0.25">
      <c r="A471" s="17">
        <v>42339</v>
      </c>
      <c r="B471" s="15" t="s">
        <v>58</v>
      </c>
      <c r="C471" s="7">
        <v>-120</v>
      </c>
      <c r="D471" s="7">
        <v>352</v>
      </c>
      <c r="E471" s="8">
        <v>232</v>
      </c>
    </row>
    <row r="472" spans="1:5" x14ac:dyDescent="0.25">
      <c r="A472" s="17">
        <v>42339</v>
      </c>
      <c r="B472" s="15" t="s">
        <v>60</v>
      </c>
      <c r="C472" s="7">
        <v>-1367</v>
      </c>
      <c r="D472" s="7">
        <v>937</v>
      </c>
      <c r="E472" s="8">
        <v>-430</v>
      </c>
    </row>
    <row r="473" spans="1:5" x14ac:dyDescent="0.25">
      <c r="A473" s="17">
        <v>42339</v>
      </c>
      <c r="B473" s="15" t="s">
        <v>68</v>
      </c>
      <c r="C473" s="7">
        <v>0</v>
      </c>
      <c r="D473" s="7">
        <v>1</v>
      </c>
      <c r="E473" s="8">
        <v>1</v>
      </c>
    </row>
    <row r="474" spans="1:5" x14ac:dyDescent="0.25">
      <c r="A474" s="17">
        <v>42339</v>
      </c>
      <c r="B474" s="15" t="s">
        <v>62</v>
      </c>
      <c r="C474" s="7">
        <v>-739</v>
      </c>
      <c r="D474" s="7">
        <v>657</v>
      </c>
      <c r="E474" s="8">
        <v>-82</v>
      </c>
    </row>
    <row r="475" spans="1:5" x14ac:dyDescent="0.25">
      <c r="A475" s="17">
        <v>42339</v>
      </c>
      <c r="B475" s="15" t="s">
        <v>50</v>
      </c>
      <c r="C475" s="7">
        <v>-492</v>
      </c>
      <c r="D475" s="7">
        <v>285</v>
      </c>
      <c r="E475" s="8">
        <v>-207</v>
      </c>
    </row>
    <row r="476" spans="1:5" x14ac:dyDescent="0.25">
      <c r="A476" s="17">
        <v>42339</v>
      </c>
      <c r="B476" s="15" t="s">
        <v>63</v>
      </c>
      <c r="C476" s="7">
        <v>-2</v>
      </c>
      <c r="D476" s="7">
        <v>0</v>
      </c>
      <c r="E476" s="8">
        <v>-2</v>
      </c>
    </row>
    <row r="477" spans="1:5" x14ac:dyDescent="0.25">
      <c r="A477" s="17">
        <v>42339</v>
      </c>
      <c r="B477" s="15" t="s">
        <v>64</v>
      </c>
      <c r="C477" s="7">
        <v>-24</v>
      </c>
      <c r="D477" s="7">
        <v>70</v>
      </c>
      <c r="E477" s="8">
        <v>46</v>
      </c>
    </row>
    <row r="478" spans="1:5" x14ac:dyDescent="0.25">
      <c r="A478" s="17">
        <v>42339</v>
      </c>
      <c r="B478" s="15" t="s">
        <v>65</v>
      </c>
      <c r="C478" s="7">
        <v>0</v>
      </c>
      <c r="D478" s="7">
        <v>14</v>
      </c>
      <c r="E478" s="8">
        <v>14</v>
      </c>
    </row>
    <row r="479" spans="1:5" x14ac:dyDescent="0.25">
      <c r="A479" s="17">
        <v>42339</v>
      </c>
      <c r="B479" s="15" t="s">
        <v>66</v>
      </c>
      <c r="C479" s="7">
        <v>-355</v>
      </c>
      <c r="D479" s="7">
        <v>1030</v>
      </c>
      <c r="E479" s="8">
        <v>675</v>
      </c>
    </row>
    <row r="480" spans="1:5" x14ac:dyDescent="0.25">
      <c r="A480" s="17">
        <v>42309</v>
      </c>
      <c r="B480" s="15" t="s">
        <v>57</v>
      </c>
      <c r="C480" s="7">
        <v>-1049</v>
      </c>
      <c r="D480" s="7">
        <v>847</v>
      </c>
      <c r="E480" s="8">
        <v>-202</v>
      </c>
    </row>
    <row r="481" spans="1:5" x14ac:dyDescent="0.25">
      <c r="A481" s="17">
        <v>42309</v>
      </c>
      <c r="B481" s="15" t="s">
        <v>70</v>
      </c>
      <c r="C481" s="7">
        <v>-141</v>
      </c>
      <c r="D481" s="7">
        <v>92</v>
      </c>
      <c r="E481" s="8">
        <v>-49</v>
      </c>
    </row>
    <row r="482" spans="1:5" x14ac:dyDescent="0.25">
      <c r="A482" s="17">
        <v>42309</v>
      </c>
      <c r="B482" s="15" t="s">
        <v>58</v>
      </c>
      <c r="C482" s="7">
        <v>-86</v>
      </c>
      <c r="D482" s="7">
        <v>413</v>
      </c>
      <c r="E482" s="8">
        <v>327</v>
      </c>
    </row>
    <row r="483" spans="1:5" x14ac:dyDescent="0.25">
      <c r="A483" s="17">
        <v>42309</v>
      </c>
      <c r="B483" s="15" t="s">
        <v>60</v>
      </c>
      <c r="C483" s="7">
        <v>-1181</v>
      </c>
      <c r="D483" s="7">
        <v>755</v>
      </c>
      <c r="E483" s="8">
        <v>-426</v>
      </c>
    </row>
    <row r="484" spans="1:5" x14ac:dyDescent="0.25">
      <c r="A484" s="17">
        <v>42309</v>
      </c>
      <c r="B484" s="15" t="s">
        <v>62</v>
      </c>
      <c r="C484" s="7">
        <v>-763</v>
      </c>
      <c r="D484" s="7">
        <v>664</v>
      </c>
      <c r="E484" s="8">
        <v>-99</v>
      </c>
    </row>
    <row r="485" spans="1:5" x14ac:dyDescent="0.25">
      <c r="A485" s="17">
        <v>42309</v>
      </c>
      <c r="B485" s="15" t="s">
        <v>50</v>
      </c>
      <c r="C485" s="7">
        <v>-374</v>
      </c>
      <c r="D485" s="7">
        <v>231</v>
      </c>
      <c r="E485" s="8">
        <v>-143</v>
      </c>
    </row>
    <row r="486" spans="1:5" x14ac:dyDescent="0.25">
      <c r="A486" s="17">
        <v>42309</v>
      </c>
      <c r="B486" s="15" t="s">
        <v>64</v>
      </c>
      <c r="C486" s="7">
        <v>-30</v>
      </c>
      <c r="D486" s="7">
        <v>86</v>
      </c>
      <c r="E486" s="8">
        <v>56</v>
      </c>
    </row>
    <row r="487" spans="1:5" x14ac:dyDescent="0.25">
      <c r="A487" s="17">
        <v>42309</v>
      </c>
      <c r="B487" s="15" t="s">
        <v>65</v>
      </c>
      <c r="C487" s="7">
        <v>0</v>
      </c>
      <c r="D487" s="7">
        <v>5</v>
      </c>
      <c r="E487" s="8">
        <v>5</v>
      </c>
    </row>
    <row r="488" spans="1:5" x14ac:dyDescent="0.25">
      <c r="A488" s="17">
        <v>42309</v>
      </c>
      <c r="B488" s="15" t="s">
        <v>66</v>
      </c>
      <c r="C488" s="7">
        <v>-187</v>
      </c>
      <c r="D488" s="7">
        <v>718</v>
      </c>
      <c r="E488" s="8">
        <v>531</v>
      </c>
    </row>
    <row r="489" spans="1:5" x14ac:dyDescent="0.25">
      <c r="A489" s="17">
        <v>42278</v>
      </c>
      <c r="B489" s="15" t="s">
        <v>57</v>
      </c>
      <c r="C489" s="7">
        <v>-884</v>
      </c>
      <c r="D489" s="7">
        <v>633</v>
      </c>
      <c r="E489" s="8">
        <v>-251</v>
      </c>
    </row>
    <row r="490" spans="1:5" x14ac:dyDescent="0.25">
      <c r="A490" s="17">
        <v>42278</v>
      </c>
      <c r="B490" s="15" t="s">
        <v>70</v>
      </c>
      <c r="C490" s="7">
        <v>-166</v>
      </c>
      <c r="D490" s="7">
        <v>72</v>
      </c>
      <c r="E490" s="8">
        <v>-94</v>
      </c>
    </row>
    <row r="491" spans="1:5" x14ac:dyDescent="0.25">
      <c r="A491" s="17">
        <v>42278</v>
      </c>
      <c r="B491" s="15" t="s">
        <v>58</v>
      </c>
      <c r="C491" s="7">
        <v>-112</v>
      </c>
      <c r="D491" s="7">
        <v>491</v>
      </c>
      <c r="E491" s="8">
        <v>379</v>
      </c>
    </row>
    <row r="492" spans="1:5" x14ac:dyDescent="0.25">
      <c r="A492" s="17">
        <v>42278</v>
      </c>
      <c r="B492" s="15" t="s">
        <v>60</v>
      </c>
      <c r="C492" s="7">
        <v>-1213</v>
      </c>
      <c r="D492" s="7">
        <v>876</v>
      </c>
      <c r="E492" s="8">
        <v>-337</v>
      </c>
    </row>
    <row r="493" spans="1:5" x14ac:dyDescent="0.25">
      <c r="A493" s="17">
        <v>42278</v>
      </c>
      <c r="B493" s="15" t="s">
        <v>68</v>
      </c>
      <c r="C493" s="7">
        <v>-1</v>
      </c>
      <c r="D493" s="7">
        <v>3</v>
      </c>
      <c r="E493" s="8">
        <v>2</v>
      </c>
    </row>
    <row r="494" spans="1:5" x14ac:dyDescent="0.25">
      <c r="A494" s="17">
        <v>42278</v>
      </c>
      <c r="B494" s="15" t="s">
        <v>62</v>
      </c>
      <c r="C494" s="7">
        <v>-669</v>
      </c>
      <c r="D494" s="7">
        <v>637</v>
      </c>
      <c r="E494" s="8">
        <v>-32</v>
      </c>
    </row>
    <row r="495" spans="1:5" x14ac:dyDescent="0.25">
      <c r="A495" s="17">
        <v>42278</v>
      </c>
      <c r="B495" s="15" t="s">
        <v>50</v>
      </c>
      <c r="C495" s="7">
        <v>-451</v>
      </c>
      <c r="D495" s="7">
        <v>265</v>
      </c>
      <c r="E495" s="8">
        <v>-186</v>
      </c>
    </row>
    <row r="496" spans="1:5" x14ac:dyDescent="0.25">
      <c r="A496" s="17">
        <v>42278</v>
      </c>
      <c r="B496" s="15" t="s">
        <v>63</v>
      </c>
      <c r="C496" s="7">
        <v>-1</v>
      </c>
      <c r="D496" s="7">
        <v>3</v>
      </c>
      <c r="E496" s="8">
        <v>2</v>
      </c>
    </row>
    <row r="497" spans="1:5" x14ac:dyDescent="0.25">
      <c r="A497" s="17">
        <v>42278</v>
      </c>
      <c r="B497" s="15" t="s">
        <v>64</v>
      </c>
      <c r="C497" s="7">
        <v>-29</v>
      </c>
      <c r="D497" s="7">
        <v>83</v>
      </c>
      <c r="E497" s="8">
        <v>54</v>
      </c>
    </row>
    <row r="498" spans="1:5" x14ac:dyDescent="0.25">
      <c r="A498" s="17">
        <v>42278</v>
      </c>
      <c r="B498" s="15" t="s">
        <v>65</v>
      </c>
      <c r="C498" s="7">
        <v>0</v>
      </c>
      <c r="D498" s="7">
        <v>2</v>
      </c>
      <c r="E498" s="8">
        <v>2</v>
      </c>
    </row>
    <row r="499" spans="1:5" x14ac:dyDescent="0.25">
      <c r="A499" s="17">
        <v>42278</v>
      </c>
      <c r="B499" s="15" t="s">
        <v>66</v>
      </c>
      <c r="C499" s="7">
        <v>-226</v>
      </c>
      <c r="D499" s="7">
        <v>687</v>
      </c>
      <c r="E499" s="8">
        <v>461</v>
      </c>
    </row>
    <row r="500" spans="1:5" x14ac:dyDescent="0.25">
      <c r="A500" s="17">
        <v>42248</v>
      </c>
      <c r="B500" s="15" t="s">
        <v>57</v>
      </c>
      <c r="C500" s="7">
        <v>-1105</v>
      </c>
      <c r="D500" s="7">
        <v>906</v>
      </c>
      <c r="E500" s="8">
        <v>-199</v>
      </c>
    </row>
    <row r="501" spans="1:5" x14ac:dyDescent="0.25">
      <c r="A501" s="17">
        <v>42248</v>
      </c>
      <c r="B501" s="15" t="s">
        <v>70</v>
      </c>
      <c r="C501" s="7">
        <v>-208</v>
      </c>
      <c r="D501" s="7">
        <v>80</v>
      </c>
      <c r="E501" s="8">
        <v>-128</v>
      </c>
    </row>
    <row r="502" spans="1:5" x14ac:dyDescent="0.25">
      <c r="A502" s="17">
        <v>42248</v>
      </c>
      <c r="B502" s="15" t="s">
        <v>58</v>
      </c>
      <c r="C502" s="7">
        <v>-131</v>
      </c>
      <c r="D502" s="7">
        <v>529</v>
      </c>
      <c r="E502" s="8">
        <v>398</v>
      </c>
    </row>
    <row r="503" spans="1:5" x14ac:dyDescent="0.25">
      <c r="A503" s="17">
        <v>42248</v>
      </c>
      <c r="B503" s="15" t="s">
        <v>60</v>
      </c>
      <c r="C503" s="7">
        <v>-1708</v>
      </c>
      <c r="D503" s="7">
        <v>1134</v>
      </c>
      <c r="E503" s="8">
        <v>-574</v>
      </c>
    </row>
    <row r="504" spans="1:5" x14ac:dyDescent="0.25">
      <c r="A504" s="17">
        <v>42248</v>
      </c>
      <c r="B504" s="15" t="s">
        <v>62</v>
      </c>
      <c r="C504" s="7">
        <v>-891</v>
      </c>
      <c r="D504" s="7">
        <v>584</v>
      </c>
      <c r="E504" s="8">
        <v>-307</v>
      </c>
    </row>
    <row r="505" spans="1:5" x14ac:dyDescent="0.25">
      <c r="A505" s="17">
        <v>42248</v>
      </c>
      <c r="B505" s="15" t="s">
        <v>50</v>
      </c>
      <c r="C505" s="7">
        <v>-460</v>
      </c>
      <c r="D505" s="7">
        <v>266</v>
      </c>
      <c r="E505" s="8">
        <v>-194</v>
      </c>
    </row>
    <row r="506" spans="1:5" x14ac:dyDescent="0.25">
      <c r="A506" s="17">
        <v>42248</v>
      </c>
      <c r="B506" s="15" t="s">
        <v>63</v>
      </c>
      <c r="C506" s="7">
        <v>-13</v>
      </c>
      <c r="D506" s="7">
        <v>0</v>
      </c>
      <c r="E506" s="8">
        <v>-13</v>
      </c>
    </row>
    <row r="507" spans="1:5" x14ac:dyDescent="0.25">
      <c r="A507" s="17">
        <v>42248</v>
      </c>
      <c r="B507" s="15" t="s">
        <v>64</v>
      </c>
      <c r="C507" s="7">
        <v>-34</v>
      </c>
      <c r="D507" s="7">
        <v>133</v>
      </c>
      <c r="E507" s="8">
        <v>99</v>
      </c>
    </row>
    <row r="508" spans="1:5" x14ac:dyDescent="0.25">
      <c r="A508" s="17">
        <v>42248</v>
      </c>
      <c r="B508" s="15" t="s">
        <v>65</v>
      </c>
      <c r="C508" s="7">
        <v>0</v>
      </c>
      <c r="D508" s="7">
        <v>3</v>
      </c>
      <c r="E508" s="8">
        <v>3</v>
      </c>
    </row>
    <row r="509" spans="1:5" x14ac:dyDescent="0.25">
      <c r="A509" s="17">
        <v>42248</v>
      </c>
      <c r="B509" s="15" t="s">
        <v>66</v>
      </c>
      <c r="C509" s="7">
        <v>-236</v>
      </c>
      <c r="D509" s="7">
        <v>1151</v>
      </c>
      <c r="E509" s="8">
        <v>915</v>
      </c>
    </row>
    <row r="510" spans="1:5" x14ac:dyDescent="0.25">
      <c r="A510" s="17">
        <v>42217</v>
      </c>
      <c r="B510" s="15" t="s">
        <v>57</v>
      </c>
      <c r="C510" s="7">
        <v>-1097</v>
      </c>
      <c r="D510" s="7">
        <v>742</v>
      </c>
      <c r="E510" s="8">
        <v>-355</v>
      </c>
    </row>
    <row r="511" spans="1:5" x14ac:dyDescent="0.25">
      <c r="A511" s="17">
        <v>42217</v>
      </c>
      <c r="B511" s="15" t="s">
        <v>71</v>
      </c>
      <c r="C511" s="7">
        <v>-1</v>
      </c>
      <c r="D511" s="7">
        <v>0</v>
      </c>
      <c r="E511" s="8">
        <v>-1</v>
      </c>
    </row>
    <row r="512" spans="1:5" x14ac:dyDescent="0.25">
      <c r="A512" s="17">
        <v>42217</v>
      </c>
      <c r="B512" s="15" t="s">
        <v>70</v>
      </c>
      <c r="C512" s="7">
        <v>-265</v>
      </c>
      <c r="D512" s="7">
        <v>99</v>
      </c>
      <c r="E512" s="8">
        <v>-166</v>
      </c>
    </row>
    <row r="513" spans="1:5" x14ac:dyDescent="0.25">
      <c r="A513" s="17">
        <v>42217</v>
      </c>
      <c r="B513" s="15" t="s">
        <v>58</v>
      </c>
      <c r="C513" s="7">
        <v>-93</v>
      </c>
      <c r="D513" s="7">
        <v>519</v>
      </c>
      <c r="E513" s="8">
        <v>426</v>
      </c>
    </row>
    <row r="514" spans="1:5" x14ac:dyDescent="0.25">
      <c r="A514" s="17">
        <v>42217</v>
      </c>
      <c r="B514" s="15" t="s">
        <v>60</v>
      </c>
      <c r="C514" s="7">
        <v>-1324</v>
      </c>
      <c r="D514" s="7">
        <v>1232</v>
      </c>
      <c r="E514" s="8">
        <v>-92</v>
      </c>
    </row>
    <row r="515" spans="1:5" x14ac:dyDescent="0.25">
      <c r="A515" s="17">
        <v>42217</v>
      </c>
      <c r="B515" s="15" t="s">
        <v>62</v>
      </c>
      <c r="C515" s="7">
        <v>-846</v>
      </c>
      <c r="D515" s="7">
        <v>536</v>
      </c>
      <c r="E515" s="8">
        <v>-310</v>
      </c>
    </row>
    <row r="516" spans="1:5" x14ac:dyDescent="0.25">
      <c r="A516" s="17">
        <v>42217</v>
      </c>
      <c r="B516" s="15" t="s">
        <v>50</v>
      </c>
      <c r="C516" s="7">
        <v>-466</v>
      </c>
      <c r="D516" s="7">
        <v>260</v>
      </c>
      <c r="E516" s="8">
        <v>-206</v>
      </c>
    </row>
    <row r="517" spans="1:5" x14ac:dyDescent="0.25">
      <c r="A517" s="17">
        <v>42217</v>
      </c>
      <c r="B517" s="15" t="s">
        <v>63</v>
      </c>
      <c r="C517" s="7">
        <v>-1</v>
      </c>
      <c r="D517" s="7">
        <v>13</v>
      </c>
      <c r="E517" s="8">
        <v>12</v>
      </c>
    </row>
    <row r="518" spans="1:5" x14ac:dyDescent="0.25">
      <c r="A518" s="17">
        <v>42217</v>
      </c>
      <c r="B518" s="15" t="s">
        <v>64</v>
      </c>
      <c r="C518" s="7">
        <v>-27</v>
      </c>
      <c r="D518" s="7">
        <v>135</v>
      </c>
      <c r="E518" s="8">
        <v>108</v>
      </c>
    </row>
    <row r="519" spans="1:5" x14ac:dyDescent="0.25">
      <c r="A519" s="17">
        <v>42217</v>
      </c>
      <c r="B519" s="15" t="s">
        <v>65</v>
      </c>
      <c r="C519" s="7">
        <v>0</v>
      </c>
      <c r="D519" s="7">
        <v>2</v>
      </c>
      <c r="E519" s="8">
        <v>2</v>
      </c>
    </row>
    <row r="520" spans="1:5" x14ac:dyDescent="0.25">
      <c r="A520" s="17">
        <v>42217</v>
      </c>
      <c r="B520" s="15" t="s">
        <v>66</v>
      </c>
      <c r="C520" s="7">
        <v>-194</v>
      </c>
      <c r="D520" s="7">
        <v>776</v>
      </c>
      <c r="E520" s="8">
        <v>582</v>
      </c>
    </row>
    <row r="521" spans="1:5" x14ac:dyDescent="0.25">
      <c r="A521" s="17">
        <v>42186</v>
      </c>
      <c r="B521" s="15" t="s">
        <v>57</v>
      </c>
      <c r="C521" s="7">
        <v>-1259</v>
      </c>
      <c r="D521" s="7">
        <v>825</v>
      </c>
      <c r="E521" s="8">
        <v>-434</v>
      </c>
    </row>
    <row r="522" spans="1:5" x14ac:dyDescent="0.25">
      <c r="A522" s="17">
        <v>42186</v>
      </c>
      <c r="B522" s="15" t="s">
        <v>71</v>
      </c>
      <c r="C522" s="7">
        <v>-1</v>
      </c>
      <c r="D522" s="7">
        <v>0</v>
      </c>
      <c r="E522" s="8">
        <v>-1</v>
      </c>
    </row>
    <row r="523" spans="1:5" x14ac:dyDescent="0.25">
      <c r="A523" s="17">
        <v>42186</v>
      </c>
      <c r="B523" s="15" t="s">
        <v>70</v>
      </c>
      <c r="C523" s="7">
        <v>-171</v>
      </c>
      <c r="D523" s="7">
        <v>114</v>
      </c>
      <c r="E523" s="8">
        <v>-57</v>
      </c>
    </row>
    <row r="524" spans="1:5" x14ac:dyDescent="0.25">
      <c r="A524" s="17">
        <v>42186</v>
      </c>
      <c r="B524" s="15" t="s">
        <v>58</v>
      </c>
      <c r="C524" s="7">
        <v>-98</v>
      </c>
      <c r="D524" s="7">
        <v>438</v>
      </c>
      <c r="E524" s="8">
        <v>340</v>
      </c>
    </row>
    <row r="525" spans="1:5" x14ac:dyDescent="0.25">
      <c r="A525" s="17">
        <v>42186</v>
      </c>
      <c r="B525" s="15" t="s">
        <v>60</v>
      </c>
      <c r="C525" s="7">
        <v>-1419</v>
      </c>
      <c r="D525" s="7">
        <v>1101</v>
      </c>
      <c r="E525" s="8">
        <v>-318</v>
      </c>
    </row>
    <row r="526" spans="1:5" x14ac:dyDescent="0.25">
      <c r="A526" s="17">
        <v>42186</v>
      </c>
      <c r="B526" s="15" t="s">
        <v>68</v>
      </c>
      <c r="C526" s="7">
        <v>-1</v>
      </c>
      <c r="D526" s="7">
        <v>1</v>
      </c>
      <c r="E526" s="8">
        <v>0</v>
      </c>
    </row>
    <row r="527" spans="1:5" x14ac:dyDescent="0.25">
      <c r="A527" s="17">
        <v>42186</v>
      </c>
      <c r="B527" s="15" t="s">
        <v>62</v>
      </c>
      <c r="C527" s="7">
        <v>-930</v>
      </c>
      <c r="D527" s="7">
        <v>544</v>
      </c>
      <c r="E527" s="8">
        <v>-386</v>
      </c>
    </row>
    <row r="528" spans="1:5" x14ac:dyDescent="0.25">
      <c r="A528" s="17">
        <v>42186</v>
      </c>
      <c r="B528" s="15" t="s">
        <v>50</v>
      </c>
      <c r="C528" s="7">
        <v>-572</v>
      </c>
      <c r="D528" s="7">
        <v>493</v>
      </c>
      <c r="E528" s="8">
        <v>-79</v>
      </c>
    </row>
    <row r="529" spans="1:5" x14ac:dyDescent="0.25">
      <c r="A529" s="17">
        <v>42186</v>
      </c>
      <c r="B529" s="15" t="s">
        <v>63</v>
      </c>
      <c r="C529" s="7">
        <v>-1</v>
      </c>
      <c r="D529" s="7">
        <v>13</v>
      </c>
      <c r="E529" s="8">
        <v>12</v>
      </c>
    </row>
    <row r="530" spans="1:5" x14ac:dyDescent="0.25">
      <c r="A530" s="17">
        <v>42186</v>
      </c>
      <c r="B530" s="15" t="s">
        <v>64</v>
      </c>
      <c r="C530" s="7">
        <v>-8</v>
      </c>
      <c r="D530" s="7">
        <v>156</v>
      </c>
      <c r="E530" s="8">
        <v>148</v>
      </c>
    </row>
    <row r="531" spans="1:5" x14ac:dyDescent="0.25">
      <c r="A531" s="17">
        <v>42186</v>
      </c>
      <c r="B531" s="15" t="s">
        <v>65</v>
      </c>
      <c r="C531" s="7">
        <v>0</v>
      </c>
      <c r="D531" s="7">
        <v>8</v>
      </c>
      <c r="E531" s="8">
        <v>8</v>
      </c>
    </row>
    <row r="532" spans="1:5" x14ac:dyDescent="0.25">
      <c r="A532" s="17">
        <v>42186</v>
      </c>
      <c r="B532" s="15" t="s">
        <v>66</v>
      </c>
      <c r="C532" s="7">
        <v>-186</v>
      </c>
      <c r="D532" s="7">
        <v>953</v>
      </c>
      <c r="E532" s="8">
        <v>767</v>
      </c>
    </row>
    <row r="533" spans="1:5" x14ac:dyDescent="0.25">
      <c r="A533" s="17">
        <v>42156</v>
      </c>
      <c r="B533" s="15" t="s">
        <v>57</v>
      </c>
      <c r="C533" s="7">
        <v>-938</v>
      </c>
      <c r="D533" s="7">
        <v>805</v>
      </c>
      <c r="E533" s="8">
        <v>-133</v>
      </c>
    </row>
    <row r="534" spans="1:5" x14ac:dyDescent="0.25">
      <c r="A534" s="17">
        <v>42156</v>
      </c>
      <c r="B534" s="15" t="s">
        <v>71</v>
      </c>
      <c r="C534" s="7">
        <v>-1</v>
      </c>
      <c r="D534" s="7">
        <v>0</v>
      </c>
      <c r="E534" s="8">
        <v>-1</v>
      </c>
    </row>
    <row r="535" spans="1:5" x14ac:dyDescent="0.25">
      <c r="A535" s="17">
        <v>42156</v>
      </c>
      <c r="B535" s="15" t="s">
        <v>70</v>
      </c>
      <c r="C535" s="7">
        <v>-145</v>
      </c>
      <c r="D535" s="7">
        <v>118</v>
      </c>
      <c r="E535" s="8">
        <v>-27</v>
      </c>
    </row>
    <row r="536" spans="1:5" x14ac:dyDescent="0.25">
      <c r="A536" s="17">
        <v>42156</v>
      </c>
      <c r="B536" s="15" t="s">
        <v>58</v>
      </c>
      <c r="C536" s="7">
        <v>-75</v>
      </c>
      <c r="D536" s="7">
        <v>326</v>
      </c>
      <c r="E536" s="8">
        <v>251</v>
      </c>
    </row>
    <row r="537" spans="1:5" x14ac:dyDescent="0.25">
      <c r="A537" s="17">
        <v>42156</v>
      </c>
      <c r="B537" s="15" t="s">
        <v>60</v>
      </c>
      <c r="C537" s="7">
        <v>-1386</v>
      </c>
      <c r="D537" s="7">
        <v>923</v>
      </c>
      <c r="E537" s="8">
        <v>-463</v>
      </c>
    </row>
    <row r="538" spans="1:5" x14ac:dyDescent="0.25">
      <c r="A538" s="17">
        <v>42156</v>
      </c>
      <c r="B538" s="15" t="s">
        <v>62</v>
      </c>
      <c r="C538" s="7">
        <v>-758</v>
      </c>
      <c r="D538" s="7">
        <v>584</v>
      </c>
      <c r="E538" s="8">
        <v>-174</v>
      </c>
    </row>
    <row r="539" spans="1:5" x14ac:dyDescent="0.25">
      <c r="A539" s="17">
        <v>42156</v>
      </c>
      <c r="B539" s="15" t="s">
        <v>50</v>
      </c>
      <c r="C539" s="7">
        <v>-437</v>
      </c>
      <c r="D539" s="7">
        <v>390</v>
      </c>
      <c r="E539" s="8">
        <v>-47</v>
      </c>
    </row>
    <row r="540" spans="1:5" x14ac:dyDescent="0.25">
      <c r="A540" s="17">
        <v>42156</v>
      </c>
      <c r="B540" s="15" t="s">
        <v>63</v>
      </c>
      <c r="C540" s="7">
        <v>-1</v>
      </c>
      <c r="D540" s="7">
        <v>1</v>
      </c>
      <c r="E540" s="8">
        <v>0</v>
      </c>
    </row>
    <row r="541" spans="1:5" x14ac:dyDescent="0.25">
      <c r="A541" s="17">
        <v>42156</v>
      </c>
      <c r="B541" s="15" t="s">
        <v>64</v>
      </c>
      <c r="C541" s="7">
        <v>-30</v>
      </c>
      <c r="D541" s="7">
        <v>153</v>
      </c>
      <c r="E541" s="8">
        <v>123</v>
      </c>
    </row>
    <row r="542" spans="1:5" x14ac:dyDescent="0.25">
      <c r="A542" s="17">
        <v>42156</v>
      </c>
      <c r="B542" s="15" t="s">
        <v>66</v>
      </c>
      <c r="C542" s="7">
        <v>-194</v>
      </c>
      <c r="D542" s="7">
        <v>665</v>
      </c>
      <c r="E542" s="8">
        <v>471</v>
      </c>
    </row>
    <row r="543" spans="1:5" x14ac:dyDescent="0.25">
      <c r="A543" s="17">
        <v>42125</v>
      </c>
      <c r="B543" s="15" t="s">
        <v>57</v>
      </c>
      <c r="C543" s="7">
        <v>-1039</v>
      </c>
      <c r="D543" s="7">
        <v>1050</v>
      </c>
      <c r="E543" s="8">
        <v>11</v>
      </c>
    </row>
    <row r="544" spans="1:5" x14ac:dyDescent="0.25">
      <c r="A544" s="17">
        <v>42125</v>
      </c>
      <c r="B544" s="15" t="s">
        <v>71</v>
      </c>
      <c r="C544" s="7">
        <v>-1</v>
      </c>
      <c r="D544" s="7">
        <v>0</v>
      </c>
      <c r="E544" s="8">
        <v>-1</v>
      </c>
    </row>
    <row r="545" spans="1:5" x14ac:dyDescent="0.25">
      <c r="A545" s="17">
        <v>42125</v>
      </c>
      <c r="B545" s="15" t="s">
        <v>70</v>
      </c>
      <c r="C545" s="7">
        <v>-170</v>
      </c>
      <c r="D545" s="7">
        <v>97</v>
      </c>
      <c r="E545" s="8">
        <v>-73</v>
      </c>
    </row>
    <row r="546" spans="1:5" x14ac:dyDescent="0.25">
      <c r="A546" s="17">
        <v>42125</v>
      </c>
      <c r="B546" s="15" t="s">
        <v>58</v>
      </c>
      <c r="C546" s="7">
        <v>-67</v>
      </c>
      <c r="D546" s="7">
        <v>291</v>
      </c>
      <c r="E546" s="8">
        <v>224</v>
      </c>
    </row>
    <row r="547" spans="1:5" x14ac:dyDescent="0.25">
      <c r="A547" s="17">
        <v>42125</v>
      </c>
      <c r="B547" s="15" t="s">
        <v>60</v>
      </c>
      <c r="C547" s="7">
        <v>-1612</v>
      </c>
      <c r="D547" s="7">
        <v>811</v>
      </c>
      <c r="E547" s="8">
        <v>-801</v>
      </c>
    </row>
    <row r="548" spans="1:5" x14ac:dyDescent="0.25">
      <c r="A548" s="17">
        <v>42125</v>
      </c>
      <c r="B548" s="15" t="s">
        <v>62</v>
      </c>
      <c r="C548" s="7">
        <v>-888</v>
      </c>
      <c r="D548" s="7">
        <v>631</v>
      </c>
      <c r="E548" s="8">
        <v>-257</v>
      </c>
    </row>
    <row r="549" spans="1:5" x14ac:dyDescent="0.25">
      <c r="A549" s="17">
        <v>42125</v>
      </c>
      <c r="B549" s="15" t="s">
        <v>50</v>
      </c>
      <c r="C549" s="7">
        <v>-379</v>
      </c>
      <c r="D549" s="7">
        <v>381</v>
      </c>
      <c r="E549" s="8">
        <v>2</v>
      </c>
    </row>
    <row r="550" spans="1:5" x14ac:dyDescent="0.25">
      <c r="A550" s="17">
        <v>42125</v>
      </c>
      <c r="B550" s="15" t="s">
        <v>63</v>
      </c>
      <c r="C550" s="7">
        <v>0</v>
      </c>
      <c r="D550" s="7">
        <v>3</v>
      </c>
      <c r="E550" s="8">
        <v>3</v>
      </c>
    </row>
    <row r="551" spans="1:5" x14ac:dyDescent="0.25">
      <c r="A551" s="17">
        <v>42125</v>
      </c>
      <c r="B551" s="15" t="s">
        <v>64</v>
      </c>
      <c r="C551" s="7">
        <v>-5</v>
      </c>
      <c r="D551" s="7">
        <v>119</v>
      </c>
      <c r="E551" s="8">
        <v>114</v>
      </c>
    </row>
    <row r="552" spans="1:5" x14ac:dyDescent="0.25">
      <c r="A552" s="17">
        <v>42125</v>
      </c>
      <c r="B552" s="15" t="s">
        <v>66</v>
      </c>
      <c r="C552" s="7">
        <v>-140</v>
      </c>
      <c r="D552" s="7">
        <v>918</v>
      </c>
      <c r="E552" s="8">
        <v>778</v>
      </c>
    </row>
    <row r="553" spans="1:5" x14ac:dyDescent="0.25">
      <c r="A553" s="17">
        <v>42095</v>
      </c>
      <c r="B553" s="15" t="s">
        <v>57</v>
      </c>
      <c r="C553" s="7">
        <v>-915</v>
      </c>
      <c r="D553" s="7">
        <v>852</v>
      </c>
      <c r="E553" s="8">
        <v>-63</v>
      </c>
    </row>
    <row r="554" spans="1:5" x14ac:dyDescent="0.25">
      <c r="A554" s="17">
        <v>42095</v>
      </c>
      <c r="B554" s="15" t="s">
        <v>71</v>
      </c>
      <c r="C554" s="7">
        <v>-2</v>
      </c>
      <c r="D554" s="7">
        <v>0</v>
      </c>
      <c r="E554" s="8">
        <v>-2</v>
      </c>
    </row>
    <row r="555" spans="1:5" x14ac:dyDescent="0.25">
      <c r="A555" s="17">
        <v>42095</v>
      </c>
      <c r="B555" s="15" t="s">
        <v>70</v>
      </c>
      <c r="C555" s="7">
        <v>-133</v>
      </c>
      <c r="D555" s="7">
        <v>122</v>
      </c>
      <c r="E555" s="8">
        <v>-11</v>
      </c>
    </row>
    <row r="556" spans="1:5" x14ac:dyDescent="0.25">
      <c r="A556" s="17">
        <v>42095</v>
      </c>
      <c r="B556" s="15" t="s">
        <v>58</v>
      </c>
      <c r="C556" s="7">
        <v>-60</v>
      </c>
      <c r="D556" s="7">
        <v>322</v>
      </c>
      <c r="E556" s="8">
        <v>262</v>
      </c>
    </row>
    <row r="557" spans="1:5" x14ac:dyDescent="0.25">
      <c r="A557" s="17">
        <v>42095</v>
      </c>
      <c r="B557" s="15" t="s">
        <v>60</v>
      </c>
      <c r="C557" s="7">
        <v>-1300</v>
      </c>
      <c r="D557" s="7">
        <v>767</v>
      </c>
      <c r="E557" s="8">
        <v>-533</v>
      </c>
    </row>
    <row r="558" spans="1:5" x14ac:dyDescent="0.25">
      <c r="A558" s="17">
        <v>42095</v>
      </c>
      <c r="B558" s="15" t="s">
        <v>62</v>
      </c>
      <c r="C558" s="7">
        <v>-814</v>
      </c>
      <c r="D558" s="7">
        <v>468</v>
      </c>
      <c r="E558" s="8">
        <v>-346</v>
      </c>
    </row>
    <row r="559" spans="1:5" x14ac:dyDescent="0.25">
      <c r="A559" s="17">
        <v>42095</v>
      </c>
      <c r="B559" s="15" t="s">
        <v>50</v>
      </c>
      <c r="C559" s="7">
        <v>-450</v>
      </c>
      <c r="D559" s="7">
        <v>330</v>
      </c>
      <c r="E559" s="8">
        <v>-120</v>
      </c>
    </row>
    <row r="560" spans="1:5" x14ac:dyDescent="0.25">
      <c r="A560" s="17">
        <v>42095</v>
      </c>
      <c r="B560" s="15" t="s">
        <v>63</v>
      </c>
      <c r="C560" s="7">
        <v>0</v>
      </c>
      <c r="D560" s="7">
        <v>1</v>
      </c>
      <c r="E560" s="8">
        <v>1</v>
      </c>
    </row>
    <row r="561" spans="1:5" x14ac:dyDescent="0.25">
      <c r="A561" s="17">
        <v>42095</v>
      </c>
      <c r="B561" s="15" t="s">
        <v>64</v>
      </c>
      <c r="C561" s="7">
        <v>-6</v>
      </c>
      <c r="D561" s="7">
        <v>144</v>
      </c>
      <c r="E561" s="8">
        <v>138</v>
      </c>
    </row>
    <row r="562" spans="1:5" x14ac:dyDescent="0.25">
      <c r="A562" s="17">
        <v>42095</v>
      </c>
      <c r="B562" s="15" t="s">
        <v>66</v>
      </c>
      <c r="C562" s="7">
        <v>-148</v>
      </c>
      <c r="D562" s="7">
        <v>822</v>
      </c>
      <c r="E562" s="8">
        <v>674</v>
      </c>
    </row>
    <row r="563" spans="1:5" x14ac:dyDescent="0.25">
      <c r="A563" s="17">
        <v>42064</v>
      </c>
      <c r="B563" s="15" t="s">
        <v>57</v>
      </c>
      <c r="C563" s="7">
        <v>-905</v>
      </c>
      <c r="D563" s="7">
        <v>938</v>
      </c>
      <c r="E563" s="8">
        <v>33</v>
      </c>
    </row>
    <row r="564" spans="1:5" x14ac:dyDescent="0.25">
      <c r="A564" s="17">
        <v>42064</v>
      </c>
      <c r="B564" s="15" t="s">
        <v>70</v>
      </c>
      <c r="C564" s="7">
        <v>-129</v>
      </c>
      <c r="D564" s="7">
        <v>131</v>
      </c>
      <c r="E564" s="8">
        <v>2</v>
      </c>
    </row>
    <row r="565" spans="1:5" x14ac:dyDescent="0.25">
      <c r="A565" s="17">
        <v>42064</v>
      </c>
      <c r="B565" s="15" t="s">
        <v>58</v>
      </c>
      <c r="C565" s="7">
        <v>-47</v>
      </c>
      <c r="D565" s="7">
        <v>270</v>
      </c>
      <c r="E565" s="8">
        <v>223</v>
      </c>
    </row>
    <row r="566" spans="1:5" x14ac:dyDescent="0.25">
      <c r="A566" s="17">
        <v>42064</v>
      </c>
      <c r="B566" s="15" t="s">
        <v>60</v>
      </c>
      <c r="C566" s="7">
        <v>-1469</v>
      </c>
      <c r="D566" s="7">
        <v>789</v>
      </c>
      <c r="E566" s="8">
        <v>-680</v>
      </c>
    </row>
    <row r="567" spans="1:5" x14ac:dyDescent="0.25">
      <c r="A567" s="17">
        <v>42064</v>
      </c>
      <c r="B567" s="15" t="s">
        <v>62</v>
      </c>
      <c r="C567" s="7">
        <v>-766</v>
      </c>
      <c r="D567" s="7">
        <v>641</v>
      </c>
      <c r="E567" s="8">
        <v>-125</v>
      </c>
    </row>
    <row r="568" spans="1:5" x14ac:dyDescent="0.25">
      <c r="A568" s="17">
        <v>42064</v>
      </c>
      <c r="B568" s="15" t="s">
        <v>50</v>
      </c>
      <c r="C568" s="7">
        <v>-461</v>
      </c>
      <c r="D568" s="7">
        <v>271</v>
      </c>
      <c r="E568" s="8">
        <v>-190</v>
      </c>
    </row>
    <row r="569" spans="1:5" x14ac:dyDescent="0.25">
      <c r="A569" s="17">
        <v>42064</v>
      </c>
      <c r="B569" s="15" t="s">
        <v>64</v>
      </c>
      <c r="C569" s="7">
        <v>-5</v>
      </c>
      <c r="D569" s="7">
        <v>144</v>
      </c>
      <c r="E569" s="8">
        <v>139</v>
      </c>
    </row>
    <row r="570" spans="1:5" x14ac:dyDescent="0.25">
      <c r="A570" s="17">
        <v>42064</v>
      </c>
      <c r="B570" s="15" t="s">
        <v>66</v>
      </c>
      <c r="C570" s="7">
        <v>-138</v>
      </c>
      <c r="D570" s="7">
        <v>736</v>
      </c>
      <c r="E570" s="8">
        <v>598</v>
      </c>
    </row>
    <row r="571" spans="1:5" x14ac:dyDescent="0.25">
      <c r="A571" s="17">
        <v>42036</v>
      </c>
      <c r="B571" s="15" t="s">
        <v>57</v>
      </c>
      <c r="C571" s="7">
        <v>-966</v>
      </c>
      <c r="D571" s="7">
        <v>805</v>
      </c>
      <c r="E571" s="8">
        <v>-161</v>
      </c>
    </row>
    <row r="572" spans="1:5" x14ac:dyDescent="0.25">
      <c r="A572" s="17">
        <v>42036</v>
      </c>
      <c r="B572" s="15" t="s">
        <v>70</v>
      </c>
      <c r="C572" s="7">
        <v>-144</v>
      </c>
      <c r="D572" s="7">
        <v>136</v>
      </c>
      <c r="E572" s="8">
        <v>-8</v>
      </c>
    </row>
    <row r="573" spans="1:5" x14ac:dyDescent="0.25">
      <c r="A573" s="17">
        <v>42036</v>
      </c>
      <c r="B573" s="15" t="s">
        <v>58</v>
      </c>
      <c r="C573" s="7">
        <v>-52</v>
      </c>
      <c r="D573" s="7">
        <v>202</v>
      </c>
      <c r="E573" s="8">
        <v>150</v>
      </c>
    </row>
    <row r="574" spans="1:5" x14ac:dyDescent="0.25">
      <c r="A574" s="17">
        <v>42036</v>
      </c>
      <c r="B574" s="15" t="s">
        <v>60</v>
      </c>
      <c r="C574" s="7">
        <v>-1424</v>
      </c>
      <c r="D574" s="7">
        <v>700</v>
      </c>
      <c r="E574" s="8">
        <v>-724</v>
      </c>
    </row>
    <row r="575" spans="1:5" x14ac:dyDescent="0.25">
      <c r="A575" s="17">
        <v>42036</v>
      </c>
      <c r="B575" s="15" t="s">
        <v>62</v>
      </c>
      <c r="C575" s="7">
        <v>-628</v>
      </c>
      <c r="D575" s="7">
        <v>743</v>
      </c>
      <c r="E575" s="8">
        <v>115</v>
      </c>
    </row>
    <row r="576" spans="1:5" x14ac:dyDescent="0.25">
      <c r="A576" s="17">
        <v>42036</v>
      </c>
      <c r="B576" s="15" t="s">
        <v>50</v>
      </c>
      <c r="C576" s="7">
        <v>-358</v>
      </c>
      <c r="D576" s="7">
        <v>296</v>
      </c>
      <c r="E576" s="8">
        <v>-62</v>
      </c>
    </row>
    <row r="577" spans="1:5" x14ac:dyDescent="0.25">
      <c r="A577" s="17">
        <v>42036</v>
      </c>
      <c r="B577" s="15" t="s">
        <v>63</v>
      </c>
      <c r="C577" s="7">
        <v>0</v>
      </c>
      <c r="D577" s="7">
        <v>1</v>
      </c>
      <c r="E577" s="8">
        <v>1</v>
      </c>
    </row>
    <row r="578" spans="1:5" x14ac:dyDescent="0.25">
      <c r="A578" s="17">
        <v>42036</v>
      </c>
      <c r="B578" s="15" t="s">
        <v>64</v>
      </c>
      <c r="C578" s="7">
        <v>-1</v>
      </c>
      <c r="D578" s="7">
        <v>111</v>
      </c>
      <c r="E578" s="8">
        <v>110</v>
      </c>
    </row>
    <row r="579" spans="1:5" x14ac:dyDescent="0.25">
      <c r="A579" s="17">
        <v>42036</v>
      </c>
      <c r="B579" s="15" t="s">
        <v>66</v>
      </c>
      <c r="C579" s="7">
        <v>-150</v>
      </c>
      <c r="D579" s="7">
        <v>729</v>
      </c>
      <c r="E579" s="8">
        <v>579</v>
      </c>
    </row>
    <row r="580" spans="1:5" x14ac:dyDescent="0.25">
      <c r="A580" s="17">
        <v>42005</v>
      </c>
      <c r="B580" s="15" t="s">
        <v>57</v>
      </c>
      <c r="C580" s="7">
        <v>-682</v>
      </c>
      <c r="D580" s="7">
        <v>701</v>
      </c>
      <c r="E580" s="8">
        <v>19</v>
      </c>
    </row>
    <row r="581" spans="1:5" x14ac:dyDescent="0.25">
      <c r="A581" s="17">
        <v>42005</v>
      </c>
      <c r="B581" s="15" t="s">
        <v>70</v>
      </c>
      <c r="C581" s="7">
        <v>-103</v>
      </c>
      <c r="D581" s="7">
        <v>119</v>
      </c>
      <c r="E581" s="8">
        <v>16</v>
      </c>
    </row>
    <row r="582" spans="1:5" x14ac:dyDescent="0.25">
      <c r="A582" s="17">
        <v>42005</v>
      </c>
      <c r="B582" s="15" t="s">
        <v>58</v>
      </c>
      <c r="C582" s="7">
        <v>-46</v>
      </c>
      <c r="D582" s="7">
        <v>202</v>
      </c>
      <c r="E582" s="8">
        <v>156</v>
      </c>
    </row>
    <row r="583" spans="1:5" x14ac:dyDescent="0.25">
      <c r="A583" s="17">
        <v>42005</v>
      </c>
      <c r="B583" s="15" t="s">
        <v>60</v>
      </c>
      <c r="C583" s="7">
        <v>-1382</v>
      </c>
      <c r="D583" s="7">
        <v>531</v>
      </c>
      <c r="E583" s="8">
        <v>-851</v>
      </c>
    </row>
    <row r="584" spans="1:5" x14ac:dyDescent="0.25">
      <c r="A584" s="17">
        <v>42005</v>
      </c>
      <c r="B584" s="15" t="s">
        <v>62</v>
      </c>
      <c r="C584" s="7">
        <v>-477</v>
      </c>
      <c r="D584" s="7">
        <v>471</v>
      </c>
      <c r="E584" s="8">
        <v>-6</v>
      </c>
    </row>
    <row r="585" spans="1:5" x14ac:dyDescent="0.25">
      <c r="A585" s="17">
        <v>42005</v>
      </c>
      <c r="B585" s="15" t="s">
        <v>50</v>
      </c>
      <c r="C585" s="7">
        <v>-274</v>
      </c>
      <c r="D585" s="7">
        <v>246</v>
      </c>
      <c r="E585" s="8">
        <v>-28</v>
      </c>
    </row>
    <row r="586" spans="1:5" x14ac:dyDescent="0.25">
      <c r="A586" s="17">
        <v>42005</v>
      </c>
      <c r="B586" s="15" t="s">
        <v>63</v>
      </c>
      <c r="C586" s="7">
        <v>-1</v>
      </c>
      <c r="D586" s="7">
        <v>2</v>
      </c>
      <c r="E586" s="8">
        <v>1</v>
      </c>
    </row>
    <row r="587" spans="1:5" x14ac:dyDescent="0.25">
      <c r="A587" s="17">
        <v>42005</v>
      </c>
      <c r="B587" s="15" t="s">
        <v>64</v>
      </c>
      <c r="C587" s="7">
        <v>0</v>
      </c>
      <c r="D587" s="7">
        <v>118</v>
      </c>
      <c r="E587" s="8">
        <v>118</v>
      </c>
    </row>
    <row r="588" spans="1:5" x14ac:dyDescent="0.25">
      <c r="A588" s="17">
        <v>42005</v>
      </c>
      <c r="B588" s="15" t="s">
        <v>66</v>
      </c>
      <c r="C588" s="7">
        <v>-120</v>
      </c>
      <c r="D588" s="7">
        <v>695</v>
      </c>
      <c r="E588" s="8">
        <v>575</v>
      </c>
    </row>
    <row r="589" spans="1:5" x14ac:dyDescent="0.25">
      <c r="A589" s="17">
        <v>41974</v>
      </c>
      <c r="B589" s="15" t="s">
        <v>57</v>
      </c>
      <c r="C589" s="7">
        <v>-1076</v>
      </c>
      <c r="D589" s="7">
        <v>727</v>
      </c>
      <c r="E589" s="8">
        <v>-349</v>
      </c>
    </row>
    <row r="590" spans="1:5" x14ac:dyDescent="0.25">
      <c r="A590" s="17">
        <v>41974</v>
      </c>
      <c r="B590" s="15" t="s">
        <v>70</v>
      </c>
      <c r="C590" s="7">
        <v>-152</v>
      </c>
      <c r="D590" s="7">
        <v>155</v>
      </c>
      <c r="E590" s="8">
        <v>3</v>
      </c>
    </row>
    <row r="591" spans="1:5" x14ac:dyDescent="0.25">
      <c r="A591" s="17">
        <v>41974</v>
      </c>
      <c r="B591" s="15" t="s">
        <v>58</v>
      </c>
      <c r="C591" s="7">
        <v>-65</v>
      </c>
      <c r="D591" s="7">
        <v>249</v>
      </c>
      <c r="E591" s="8">
        <v>184</v>
      </c>
    </row>
    <row r="592" spans="1:5" x14ac:dyDescent="0.25">
      <c r="A592" s="17">
        <v>41974</v>
      </c>
      <c r="B592" s="15" t="s">
        <v>60</v>
      </c>
      <c r="C592" s="7">
        <v>-1530</v>
      </c>
      <c r="D592" s="7">
        <v>761</v>
      </c>
      <c r="E592" s="8">
        <v>-769</v>
      </c>
    </row>
    <row r="593" spans="1:5" x14ac:dyDescent="0.25">
      <c r="A593" s="17">
        <v>41974</v>
      </c>
      <c r="B593" s="15" t="s">
        <v>62</v>
      </c>
      <c r="C593" s="7">
        <v>-704</v>
      </c>
      <c r="D593" s="7">
        <v>721</v>
      </c>
      <c r="E593" s="8">
        <v>17</v>
      </c>
    </row>
    <row r="594" spans="1:5" x14ac:dyDescent="0.25">
      <c r="A594" s="17">
        <v>41974</v>
      </c>
      <c r="B594" s="15" t="s">
        <v>50</v>
      </c>
      <c r="C594" s="7">
        <v>-460</v>
      </c>
      <c r="D594" s="7">
        <v>406</v>
      </c>
      <c r="E594" s="8">
        <v>-54</v>
      </c>
    </row>
    <row r="595" spans="1:5" x14ac:dyDescent="0.25">
      <c r="A595" s="17">
        <v>41974</v>
      </c>
      <c r="B595" s="15" t="s">
        <v>63</v>
      </c>
      <c r="C595" s="7">
        <v>-7</v>
      </c>
      <c r="D595" s="7">
        <v>2</v>
      </c>
      <c r="E595" s="8">
        <v>-5</v>
      </c>
    </row>
    <row r="596" spans="1:5" x14ac:dyDescent="0.25">
      <c r="A596" s="17">
        <v>41974</v>
      </c>
      <c r="B596" s="15" t="s">
        <v>64</v>
      </c>
      <c r="C596" s="7">
        <v>0</v>
      </c>
      <c r="D596" s="7">
        <v>287</v>
      </c>
      <c r="E596" s="8">
        <v>287</v>
      </c>
    </row>
    <row r="597" spans="1:5" x14ac:dyDescent="0.25">
      <c r="A597" s="17">
        <v>41974</v>
      </c>
      <c r="B597" s="15" t="s">
        <v>66</v>
      </c>
      <c r="C597" s="7">
        <v>-118</v>
      </c>
      <c r="D597" s="7">
        <v>804</v>
      </c>
      <c r="E597" s="8">
        <v>686</v>
      </c>
    </row>
    <row r="598" spans="1:5" x14ac:dyDescent="0.25">
      <c r="A598" s="17">
        <v>41944</v>
      </c>
      <c r="B598" s="15" t="s">
        <v>57</v>
      </c>
      <c r="C598" s="7">
        <v>-1236</v>
      </c>
      <c r="D598" s="7">
        <v>622</v>
      </c>
      <c r="E598" s="8">
        <v>-614</v>
      </c>
    </row>
    <row r="599" spans="1:5" x14ac:dyDescent="0.25">
      <c r="A599" s="17">
        <v>41944</v>
      </c>
      <c r="B599" s="15" t="s">
        <v>71</v>
      </c>
      <c r="C599" s="7">
        <v>-1</v>
      </c>
      <c r="D599" s="7">
        <v>0</v>
      </c>
      <c r="E599" s="8">
        <v>-1</v>
      </c>
    </row>
    <row r="600" spans="1:5" x14ac:dyDescent="0.25">
      <c r="A600" s="17">
        <v>41944</v>
      </c>
      <c r="B600" s="15" t="s">
        <v>70</v>
      </c>
      <c r="C600" s="7">
        <v>-129</v>
      </c>
      <c r="D600" s="7">
        <v>114</v>
      </c>
      <c r="E600" s="8">
        <v>-15</v>
      </c>
    </row>
    <row r="601" spans="1:5" x14ac:dyDescent="0.25">
      <c r="A601" s="17">
        <v>41944</v>
      </c>
      <c r="B601" s="15" t="s">
        <v>58</v>
      </c>
      <c r="C601" s="7">
        <v>-51</v>
      </c>
      <c r="D601" s="7">
        <v>426</v>
      </c>
      <c r="E601" s="8">
        <v>375</v>
      </c>
    </row>
    <row r="602" spans="1:5" x14ac:dyDescent="0.25">
      <c r="A602" s="17">
        <v>41944</v>
      </c>
      <c r="B602" s="15" t="s">
        <v>60</v>
      </c>
      <c r="C602" s="7">
        <v>-1323</v>
      </c>
      <c r="D602" s="7">
        <v>694</v>
      </c>
      <c r="E602" s="8">
        <v>-629</v>
      </c>
    </row>
    <row r="603" spans="1:5" x14ac:dyDescent="0.25">
      <c r="A603" s="17">
        <v>41944</v>
      </c>
      <c r="B603" s="15" t="s">
        <v>62</v>
      </c>
      <c r="C603" s="7">
        <v>-697</v>
      </c>
      <c r="D603" s="7">
        <v>695</v>
      </c>
      <c r="E603" s="8">
        <v>-2</v>
      </c>
    </row>
    <row r="604" spans="1:5" x14ac:dyDescent="0.25">
      <c r="A604" s="17">
        <v>41944</v>
      </c>
      <c r="B604" s="15" t="s">
        <v>50</v>
      </c>
      <c r="C604" s="7">
        <v>-363</v>
      </c>
      <c r="D604" s="7">
        <v>342</v>
      </c>
      <c r="E604" s="8">
        <v>-21</v>
      </c>
    </row>
    <row r="605" spans="1:5" x14ac:dyDescent="0.25">
      <c r="A605" s="17">
        <v>41944</v>
      </c>
      <c r="B605" s="15" t="s">
        <v>63</v>
      </c>
      <c r="C605" s="7">
        <v>-7</v>
      </c>
      <c r="D605" s="7">
        <v>0</v>
      </c>
      <c r="E605" s="8">
        <v>-7</v>
      </c>
    </row>
    <row r="606" spans="1:5" x14ac:dyDescent="0.25">
      <c r="A606" s="17">
        <v>41944</v>
      </c>
      <c r="B606" s="15" t="s">
        <v>64</v>
      </c>
      <c r="C606" s="7">
        <v>0</v>
      </c>
      <c r="D606" s="7">
        <v>331</v>
      </c>
      <c r="E606" s="8">
        <v>331</v>
      </c>
    </row>
    <row r="607" spans="1:5" x14ac:dyDescent="0.25">
      <c r="A607" s="17">
        <v>41944</v>
      </c>
      <c r="B607" s="15" t="s">
        <v>66</v>
      </c>
      <c r="C607" s="7">
        <v>-100</v>
      </c>
      <c r="D607" s="7">
        <v>683</v>
      </c>
      <c r="E607" s="8">
        <v>583</v>
      </c>
    </row>
    <row r="608" spans="1:5" x14ac:dyDescent="0.25">
      <c r="A608" s="17">
        <v>41913</v>
      </c>
      <c r="B608" s="15" t="s">
        <v>57</v>
      </c>
      <c r="C608" s="7">
        <v>-1085</v>
      </c>
      <c r="D608" s="7">
        <v>583</v>
      </c>
      <c r="E608" s="8">
        <v>-502</v>
      </c>
    </row>
    <row r="609" spans="1:5" x14ac:dyDescent="0.25">
      <c r="A609" s="17">
        <v>41913</v>
      </c>
      <c r="B609" s="15" t="s">
        <v>71</v>
      </c>
      <c r="C609" s="7">
        <v>-1</v>
      </c>
      <c r="D609" s="7">
        <v>0</v>
      </c>
      <c r="E609" s="8">
        <v>-1</v>
      </c>
    </row>
    <row r="610" spans="1:5" x14ac:dyDescent="0.25">
      <c r="A610" s="17">
        <v>41913</v>
      </c>
      <c r="B610" s="15" t="s">
        <v>70</v>
      </c>
      <c r="C610" s="7">
        <v>-138</v>
      </c>
      <c r="D610" s="7">
        <v>150</v>
      </c>
      <c r="E610" s="8">
        <v>12</v>
      </c>
    </row>
    <row r="611" spans="1:5" x14ac:dyDescent="0.25">
      <c r="A611" s="17">
        <v>41913</v>
      </c>
      <c r="B611" s="15" t="s">
        <v>58</v>
      </c>
      <c r="C611" s="7">
        <v>-66</v>
      </c>
      <c r="D611" s="7">
        <v>182</v>
      </c>
      <c r="E611" s="8">
        <v>116</v>
      </c>
    </row>
    <row r="612" spans="1:5" x14ac:dyDescent="0.25">
      <c r="A612" s="17">
        <v>41913</v>
      </c>
      <c r="B612" s="15" t="s">
        <v>60</v>
      </c>
      <c r="C612" s="7">
        <v>-1474</v>
      </c>
      <c r="D612" s="7">
        <v>861</v>
      </c>
      <c r="E612" s="8">
        <v>-613</v>
      </c>
    </row>
    <row r="613" spans="1:5" x14ac:dyDescent="0.25">
      <c r="A613" s="17">
        <v>41913</v>
      </c>
      <c r="B613" s="15" t="s">
        <v>62</v>
      </c>
      <c r="C613" s="7">
        <v>-686</v>
      </c>
      <c r="D613" s="7">
        <v>828</v>
      </c>
      <c r="E613" s="8">
        <v>142</v>
      </c>
    </row>
    <row r="614" spans="1:5" x14ac:dyDescent="0.25">
      <c r="A614" s="17">
        <v>41913</v>
      </c>
      <c r="B614" s="15" t="s">
        <v>50</v>
      </c>
      <c r="C614" s="7">
        <v>-476</v>
      </c>
      <c r="D614" s="7">
        <v>320</v>
      </c>
      <c r="E614" s="8">
        <v>-156</v>
      </c>
    </row>
    <row r="615" spans="1:5" x14ac:dyDescent="0.25">
      <c r="A615" s="17">
        <v>41913</v>
      </c>
      <c r="B615" s="15" t="s">
        <v>63</v>
      </c>
      <c r="C615" s="7">
        <v>-2</v>
      </c>
      <c r="D615" s="7">
        <v>1</v>
      </c>
      <c r="E615" s="8">
        <v>-1</v>
      </c>
    </row>
    <row r="616" spans="1:5" x14ac:dyDescent="0.25">
      <c r="A616" s="17">
        <v>41913</v>
      </c>
      <c r="B616" s="15" t="s">
        <v>64</v>
      </c>
      <c r="C616" s="7">
        <v>0</v>
      </c>
      <c r="D616" s="7">
        <v>61</v>
      </c>
      <c r="E616" s="8">
        <v>61</v>
      </c>
    </row>
    <row r="617" spans="1:5" x14ac:dyDescent="0.25">
      <c r="A617" s="17">
        <v>41913</v>
      </c>
      <c r="B617" s="15" t="s">
        <v>66</v>
      </c>
      <c r="C617" s="7">
        <v>-102</v>
      </c>
      <c r="D617" s="7">
        <v>1044</v>
      </c>
      <c r="E617" s="8">
        <v>942</v>
      </c>
    </row>
    <row r="618" spans="1:5" x14ac:dyDescent="0.25">
      <c r="A618" s="17">
        <v>41883</v>
      </c>
      <c r="B618" s="15" t="s">
        <v>57</v>
      </c>
      <c r="C618" s="7">
        <v>-1153</v>
      </c>
      <c r="D618" s="7">
        <v>571</v>
      </c>
      <c r="E618" s="8">
        <v>-582</v>
      </c>
    </row>
    <row r="619" spans="1:5" x14ac:dyDescent="0.25">
      <c r="A619" s="17">
        <v>41883</v>
      </c>
      <c r="B619" s="15" t="s">
        <v>71</v>
      </c>
      <c r="C619" s="7">
        <v>-1</v>
      </c>
      <c r="D619" s="7">
        <v>0</v>
      </c>
      <c r="E619" s="8">
        <v>-1</v>
      </c>
    </row>
    <row r="620" spans="1:5" x14ac:dyDescent="0.25">
      <c r="A620" s="17">
        <v>41883</v>
      </c>
      <c r="B620" s="15" t="s">
        <v>70</v>
      </c>
      <c r="C620" s="7">
        <v>-137</v>
      </c>
      <c r="D620" s="7">
        <v>145</v>
      </c>
      <c r="E620" s="8">
        <v>8</v>
      </c>
    </row>
    <row r="621" spans="1:5" x14ac:dyDescent="0.25">
      <c r="A621" s="17">
        <v>41883</v>
      </c>
      <c r="B621" s="15" t="s">
        <v>58</v>
      </c>
      <c r="C621" s="7">
        <v>-64</v>
      </c>
      <c r="D621" s="7">
        <v>131</v>
      </c>
      <c r="E621" s="8">
        <v>67</v>
      </c>
    </row>
    <row r="622" spans="1:5" x14ac:dyDescent="0.25">
      <c r="A622" s="17">
        <v>41883</v>
      </c>
      <c r="B622" s="15" t="s">
        <v>60</v>
      </c>
      <c r="C622" s="7">
        <v>-1312</v>
      </c>
      <c r="D622" s="7">
        <v>809</v>
      </c>
      <c r="E622" s="8">
        <v>-503</v>
      </c>
    </row>
    <row r="623" spans="1:5" x14ac:dyDescent="0.25">
      <c r="A623" s="17">
        <v>41883</v>
      </c>
      <c r="B623" s="15" t="s">
        <v>68</v>
      </c>
      <c r="C623" s="7">
        <v>-1</v>
      </c>
      <c r="D623" s="7">
        <v>0</v>
      </c>
      <c r="E623" s="8">
        <v>-1</v>
      </c>
    </row>
    <row r="624" spans="1:5" x14ac:dyDescent="0.25">
      <c r="A624" s="17">
        <v>41883</v>
      </c>
      <c r="B624" s="15" t="s">
        <v>62</v>
      </c>
      <c r="C624" s="7">
        <v>-644</v>
      </c>
      <c r="D624" s="7">
        <v>757</v>
      </c>
      <c r="E624" s="8">
        <v>113</v>
      </c>
    </row>
    <row r="625" spans="1:5" x14ac:dyDescent="0.25">
      <c r="A625" s="17">
        <v>41883</v>
      </c>
      <c r="B625" s="15" t="s">
        <v>50</v>
      </c>
      <c r="C625" s="7">
        <v>-381</v>
      </c>
      <c r="D625" s="7">
        <v>329</v>
      </c>
      <c r="E625" s="8">
        <v>-52</v>
      </c>
    </row>
    <row r="626" spans="1:5" x14ac:dyDescent="0.25">
      <c r="A626" s="17">
        <v>41883</v>
      </c>
      <c r="B626" s="15" t="s">
        <v>63</v>
      </c>
      <c r="C626" s="7">
        <v>-8</v>
      </c>
      <c r="D626" s="7">
        <v>0</v>
      </c>
      <c r="E626" s="8">
        <v>-8</v>
      </c>
    </row>
    <row r="627" spans="1:5" x14ac:dyDescent="0.25">
      <c r="A627" s="17">
        <v>41883</v>
      </c>
      <c r="B627" s="15" t="s">
        <v>66</v>
      </c>
      <c r="C627" s="7">
        <v>-66</v>
      </c>
      <c r="D627" s="7">
        <v>1025</v>
      </c>
      <c r="E627" s="8">
        <v>959</v>
      </c>
    </row>
    <row r="628" spans="1:5" x14ac:dyDescent="0.25">
      <c r="A628" s="17">
        <v>41852</v>
      </c>
      <c r="B628" s="15" t="s">
        <v>57</v>
      </c>
      <c r="C628" s="7">
        <v>-889</v>
      </c>
      <c r="D628" s="7">
        <v>659</v>
      </c>
      <c r="E628" s="8">
        <v>-230</v>
      </c>
    </row>
    <row r="629" spans="1:5" x14ac:dyDescent="0.25">
      <c r="A629" s="17">
        <v>41852</v>
      </c>
      <c r="B629" s="15" t="s">
        <v>70</v>
      </c>
      <c r="C629" s="7">
        <v>-193</v>
      </c>
      <c r="D629" s="7">
        <v>151</v>
      </c>
      <c r="E629" s="8">
        <v>-42</v>
      </c>
    </row>
    <row r="630" spans="1:5" x14ac:dyDescent="0.25">
      <c r="A630" s="17">
        <v>41852</v>
      </c>
      <c r="B630" s="15" t="s">
        <v>58</v>
      </c>
      <c r="C630" s="7">
        <v>-27</v>
      </c>
      <c r="D630" s="7">
        <v>90</v>
      </c>
      <c r="E630" s="8">
        <v>63</v>
      </c>
    </row>
    <row r="631" spans="1:5" x14ac:dyDescent="0.25">
      <c r="A631" s="17">
        <v>41852</v>
      </c>
      <c r="B631" s="15" t="s">
        <v>60</v>
      </c>
      <c r="C631" s="7">
        <v>-1882</v>
      </c>
      <c r="D631" s="7">
        <v>645</v>
      </c>
      <c r="E631" s="8">
        <v>-1237</v>
      </c>
    </row>
    <row r="632" spans="1:5" x14ac:dyDescent="0.25">
      <c r="A632" s="17">
        <v>41852</v>
      </c>
      <c r="B632" s="15" t="s">
        <v>62</v>
      </c>
      <c r="C632" s="7">
        <v>-594</v>
      </c>
      <c r="D632" s="7">
        <v>890</v>
      </c>
      <c r="E632" s="8">
        <v>296</v>
      </c>
    </row>
    <row r="633" spans="1:5" x14ac:dyDescent="0.25">
      <c r="A633" s="17">
        <v>41852</v>
      </c>
      <c r="B633" s="15" t="s">
        <v>50</v>
      </c>
      <c r="C633" s="7">
        <v>-356</v>
      </c>
      <c r="D633" s="7">
        <v>329</v>
      </c>
      <c r="E633" s="8">
        <v>-27</v>
      </c>
    </row>
    <row r="634" spans="1:5" x14ac:dyDescent="0.25">
      <c r="A634" s="17">
        <v>41852</v>
      </c>
      <c r="B634" s="15" t="s">
        <v>66</v>
      </c>
      <c r="C634" s="7">
        <v>-52</v>
      </c>
      <c r="D634" s="7">
        <v>1229</v>
      </c>
      <c r="E634" s="8">
        <v>1177</v>
      </c>
    </row>
    <row r="635" spans="1:5" x14ac:dyDescent="0.25">
      <c r="A635" s="17">
        <v>41821</v>
      </c>
      <c r="B635" s="15" t="s">
        <v>57</v>
      </c>
      <c r="C635" s="7">
        <v>-1064</v>
      </c>
      <c r="D635" s="7">
        <v>790</v>
      </c>
      <c r="E635" s="8">
        <v>-274</v>
      </c>
    </row>
    <row r="636" spans="1:5" x14ac:dyDescent="0.25">
      <c r="A636" s="17">
        <v>41821</v>
      </c>
      <c r="B636" s="15" t="s">
        <v>71</v>
      </c>
      <c r="C636" s="7">
        <v>-1</v>
      </c>
      <c r="D636" s="7">
        <v>0</v>
      </c>
      <c r="E636" s="8">
        <v>-1</v>
      </c>
    </row>
    <row r="637" spans="1:5" x14ac:dyDescent="0.25">
      <c r="A637" s="17">
        <v>41821</v>
      </c>
      <c r="B637" s="15" t="s">
        <v>70</v>
      </c>
      <c r="C637" s="7">
        <v>-146</v>
      </c>
      <c r="D637" s="7">
        <v>197</v>
      </c>
      <c r="E637" s="8">
        <v>51</v>
      </c>
    </row>
    <row r="638" spans="1:5" x14ac:dyDescent="0.25">
      <c r="A638" s="17">
        <v>41821</v>
      </c>
      <c r="B638" s="15" t="s">
        <v>58</v>
      </c>
      <c r="C638" s="7">
        <v>-38</v>
      </c>
      <c r="D638" s="7">
        <v>92</v>
      </c>
      <c r="E638" s="8">
        <v>54</v>
      </c>
    </row>
    <row r="639" spans="1:5" x14ac:dyDescent="0.25">
      <c r="A639" s="17">
        <v>41821</v>
      </c>
      <c r="B639" s="15" t="s">
        <v>60</v>
      </c>
      <c r="C639" s="7">
        <v>-1940</v>
      </c>
      <c r="D639" s="7">
        <v>750</v>
      </c>
      <c r="E639" s="8">
        <v>-1190</v>
      </c>
    </row>
    <row r="640" spans="1:5" x14ac:dyDescent="0.25">
      <c r="A640" s="17">
        <v>41821</v>
      </c>
      <c r="B640" s="15" t="s">
        <v>62</v>
      </c>
      <c r="C640" s="7">
        <v>-748</v>
      </c>
      <c r="D640" s="7">
        <v>870</v>
      </c>
      <c r="E640" s="8">
        <v>122</v>
      </c>
    </row>
    <row r="641" spans="1:5" x14ac:dyDescent="0.25">
      <c r="A641" s="17">
        <v>41821</v>
      </c>
      <c r="B641" s="15" t="s">
        <v>50</v>
      </c>
      <c r="C641" s="7">
        <v>-569</v>
      </c>
      <c r="D641" s="7">
        <v>385</v>
      </c>
      <c r="E641" s="8">
        <v>-184</v>
      </c>
    </row>
    <row r="642" spans="1:5" x14ac:dyDescent="0.25">
      <c r="A642" s="17">
        <v>41821</v>
      </c>
      <c r="B642" s="15" t="s">
        <v>63</v>
      </c>
      <c r="C642" s="7">
        <v>-3</v>
      </c>
      <c r="D642" s="7">
        <v>69</v>
      </c>
      <c r="E642" s="8">
        <v>66</v>
      </c>
    </row>
    <row r="643" spans="1:5" x14ac:dyDescent="0.25">
      <c r="A643" s="17">
        <v>41821</v>
      </c>
      <c r="B643" s="15" t="s">
        <v>66</v>
      </c>
      <c r="C643" s="7">
        <v>-35</v>
      </c>
      <c r="D643" s="7">
        <v>1391</v>
      </c>
      <c r="E643" s="8">
        <v>1356</v>
      </c>
    </row>
    <row r="644" spans="1:5" x14ac:dyDescent="0.25">
      <c r="A644" s="17">
        <v>41791</v>
      </c>
      <c r="B644" s="15" t="s">
        <v>57</v>
      </c>
      <c r="C644" s="7">
        <v>-966</v>
      </c>
      <c r="D644" s="7">
        <v>675</v>
      </c>
      <c r="E644" s="8">
        <v>-291</v>
      </c>
    </row>
    <row r="645" spans="1:5" x14ac:dyDescent="0.25">
      <c r="A645" s="17">
        <v>41791</v>
      </c>
      <c r="B645" s="15" t="s">
        <v>71</v>
      </c>
      <c r="C645" s="7">
        <v>-1</v>
      </c>
      <c r="D645" s="7">
        <v>0</v>
      </c>
      <c r="E645" s="8">
        <v>-1</v>
      </c>
    </row>
    <row r="646" spans="1:5" x14ac:dyDescent="0.25">
      <c r="A646" s="17">
        <v>41791</v>
      </c>
      <c r="B646" s="15" t="s">
        <v>70</v>
      </c>
      <c r="C646" s="7">
        <v>-100</v>
      </c>
      <c r="D646" s="7">
        <v>203</v>
      </c>
      <c r="E646" s="8">
        <v>103</v>
      </c>
    </row>
    <row r="647" spans="1:5" x14ac:dyDescent="0.25">
      <c r="A647" s="17">
        <v>41791</v>
      </c>
      <c r="B647" s="15" t="s">
        <v>58</v>
      </c>
      <c r="C647" s="7">
        <v>-38</v>
      </c>
      <c r="D647" s="7">
        <v>96</v>
      </c>
      <c r="E647" s="8">
        <v>58</v>
      </c>
    </row>
    <row r="648" spans="1:5" x14ac:dyDescent="0.25">
      <c r="A648" s="17">
        <v>41791</v>
      </c>
      <c r="B648" s="15" t="s">
        <v>60</v>
      </c>
      <c r="C648" s="7">
        <v>-1805</v>
      </c>
      <c r="D648" s="7">
        <v>771</v>
      </c>
      <c r="E648" s="8">
        <v>-1034</v>
      </c>
    </row>
    <row r="649" spans="1:5" x14ac:dyDescent="0.25">
      <c r="A649" s="17">
        <v>41791</v>
      </c>
      <c r="B649" s="15" t="s">
        <v>62</v>
      </c>
      <c r="C649" s="7">
        <v>-601</v>
      </c>
      <c r="D649" s="7">
        <v>747</v>
      </c>
      <c r="E649" s="8">
        <v>146</v>
      </c>
    </row>
    <row r="650" spans="1:5" x14ac:dyDescent="0.25">
      <c r="A650" s="17">
        <v>41791</v>
      </c>
      <c r="B650" s="15" t="s">
        <v>50</v>
      </c>
      <c r="C650" s="7">
        <v>-349</v>
      </c>
      <c r="D650" s="7">
        <v>306</v>
      </c>
      <c r="E650" s="8">
        <v>-43</v>
      </c>
    </row>
    <row r="651" spans="1:5" x14ac:dyDescent="0.25">
      <c r="A651" s="17">
        <v>41791</v>
      </c>
      <c r="B651" s="15" t="s">
        <v>63</v>
      </c>
      <c r="C651" s="7">
        <v>-1</v>
      </c>
      <c r="D651" s="7">
        <v>0</v>
      </c>
      <c r="E651" s="8">
        <v>-1</v>
      </c>
    </row>
    <row r="652" spans="1:5" x14ac:dyDescent="0.25">
      <c r="A652" s="17">
        <v>41791</v>
      </c>
      <c r="B652" s="15" t="s">
        <v>66</v>
      </c>
      <c r="C652" s="7">
        <v>-33</v>
      </c>
      <c r="D652" s="7">
        <v>1096</v>
      </c>
      <c r="E652" s="8">
        <v>1063</v>
      </c>
    </row>
    <row r="653" spans="1:5" x14ac:dyDescent="0.25">
      <c r="A653" s="17">
        <v>41760</v>
      </c>
      <c r="B653" s="15" t="s">
        <v>57</v>
      </c>
      <c r="C653" s="7">
        <v>-944</v>
      </c>
      <c r="D653" s="7">
        <v>856</v>
      </c>
      <c r="E653" s="8">
        <v>-88</v>
      </c>
    </row>
    <row r="654" spans="1:5" x14ac:dyDescent="0.25">
      <c r="A654" s="17">
        <v>41760</v>
      </c>
      <c r="B654" s="15" t="s">
        <v>71</v>
      </c>
      <c r="C654" s="7">
        <v>-3</v>
      </c>
      <c r="D654" s="7">
        <v>0</v>
      </c>
      <c r="E654" s="8">
        <v>-3</v>
      </c>
    </row>
    <row r="655" spans="1:5" x14ac:dyDescent="0.25">
      <c r="A655" s="17">
        <v>41760</v>
      </c>
      <c r="B655" s="15" t="s">
        <v>70</v>
      </c>
      <c r="C655" s="7">
        <v>-134</v>
      </c>
      <c r="D655" s="7">
        <v>185</v>
      </c>
      <c r="E655" s="8">
        <v>51</v>
      </c>
    </row>
    <row r="656" spans="1:5" x14ac:dyDescent="0.25">
      <c r="A656" s="17">
        <v>41760</v>
      </c>
      <c r="B656" s="15" t="s">
        <v>58</v>
      </c>
      <c r="C656" s="7">
        <v>-43</v>
      </c>
      <c r="D656" s="7">
        <v>82</v>
      </c>
      <c r="E656" s="8">
        <v>39</v>
      </c>
    </row>
    <row r="657" spans="1:5" x14ac:dyDescent="0.25">
      <c r="A657" s="17">
        <v>41760</v>
      </c>
      <c r="B657" s="15" t="s">
        <v>60</v>
      </c>
      <c r="C657" s="7">
        <v>-1810</v>
      </c>
      <c r="D657" s="7">
        <v>904</v>
      </c>
      <c r="E657" s="8">
        <v>-906</v>
      </c>
    </row>
    <row r="658" spans="1:5" x14ac:dyDescent="0.25">
      <c r="A658" s="17">
        <v>41760</v>
      </c>
      <c r="B658" s="15" t="s">
        <v>62</v>
      </c>
      <c r="C658" s="7">
        <v>-693</v>
      </c>
      <c r="D658" s="7">
        <v>890</v>
      </c>
      <c r="E658" s="8">
        <v>197</v>
      </c>
    </row>
    <row r="659" spans="1:5" x14ac:dyDescent="0.25">
      <c r="A659" s="17">
        <v>41760</v>
      </c>
      <c r="B659" s="15" t="s">
        <v>50</v>
      </c>
      <c r="C659" s="7">
        <v>-460</v>
      </c>
      <c r="D659" s="7">
        <v>281</v>
      </c>
      <c r="E659" s="8">
        <v>-179</v>
      </c>
    </row>
    <row r="660" spans="1:5" x14ac:dyDescent="0.25">
      <c r="A660" s="17">
        <v>41760</v>
      </c>
      <c r="B660" s="15" t="s">
        <v>63</v>
      </c>
      <c r="C660" s="7">
        <v>-5</v>
      </c>
      <c r="D660" s="7">
        <v>0</v>
      </c>
      <c r="E660" s="8">
        <v>-5</v>
      </c>
    </row>
    <row r="661" spans="1:5" x14ac:dyDescent="0.25">
      <c r="A661" s="17">
        <v>41760</v>
      </c>
      <c r="B661" s="15" t="s">
        <v>66</v>
      </c>
      <c r="C661" s="7">
        <v>-20</v>
      </c>
      <c r="D661" s="7">
        <v>914</v>
      </c>
      <c r="E661" s="8">
        <v>894</v>
      </c>
    </row>
    <row r="662" spans="1:5" x14ac:dyDescent="0.25">
      <c r="A662" s="17">
        <v>41730</v>
      </c>
      <c r="B662" s="15" t="s">
        <v>57</v>
      </c>
      <c r="C662" s="7">
        <v>-1161</v>
      </c>
      <c r="D662" s="7">
        <v>809</v>
      </c>
      <c r="E662" s="8">
        <v>-352</v>
      </c>
    </row>
    <row r="663" spans="1:5" x14ac:dyDescent="0.25">
      <c r="A663" s="17">
        <v>41730</v>
      </c>
      <c r="B663" s="15" t="s">
        <v>70</v>
      </c>
      <c r="C663" s="7">
        <v>-112</v>
      </c>
      <c r="D663" s="7">
        <v>313</v>
      </c>
      <c r="E663" s="8">
        <v>201</v>
      </c>
    </row>
    <row r="664" spans="1:5" x14ac:dyDescent="0.25">
      <c r="A664" s="17">
        <v>41730</v>
      </c>
      <c r="B664" s="15" t="s">
        <v>58</v>
      </c>
      <c r="C664" s="7">
        <v>-40</v>
      </c>
      <c r="D664" s="7">
        <v>135</v>
      </c>
      <c r="E664" s="8">
        <v>95</v>
      </c>
    </row>
    <row r="665" spans="1:5" x14ac:dyDescent="0.25">
      <c r="A665" s="17">
        <v>41730</v>
      </c>
      <c r="B665" s="15" t="s">
        <v>60</v>
      </c>
      <c r="C665" s="7">
        <v>-1923</v>
      </c>
      <c r="D665" s="7">
        <v>1102</v>
      </c>
      <c r="E665" s="8">
        <v>-821</v>
      </c>
    </row>
    <row r="666" spans="1:5" x14ac:dyDescent="0.25">
      <c r="A666" s="17">
        <v>41730</v>
      </c>
      <c r="B666" s="15" t="s">
        <v>62</v>
      </c>
      <c r="C666" s="7">
        <v>-967</v>
      </c>
      <c r="D666" s="7">
        <v>805</v>
      </c>
      <c r="E666" s="8">
        <v>-162</v>
      </c>
    </row>
    <row r="667" spans="1:5" x14ac:dyDescent="0.25">
      <c r="A667" s="17">
        <v>41730</v>
      </c>
      <c r="B667" s="15" t="s">
        <v>50</v>
      </c>
      <c r="C667" s="7">
        <v>-431</v>
      </c>
      <c r="D667" s="7">
        <v>327</v>
      </c>
      <c r="E667" s="8">
        <v>-104</v>
      </c>
    </row>
    <row r="668" spans="1:5" x14ac:dyDescent="0.25">
      <c r="A668" s="17">
        <v>41730</v>
      </c>
      <c r="B668" s="15" t="s">
        <v>63</v>
      </c>
      <c r="C668" s="7">
        <v>-1</v>
      </c>
      <c r="D668" s="7">
        <v>0</v>
      </c>
      <c r="E668" s="8">
        <v>-1</v>
      </c>
    </row>
    <row r="669" spans="1:5" x14ac:dyDescent="0.25">
      <c r="A669" s="17">
        <v>41730</v>
      </c>
      <c r="B669" s="15" t="s">
        <v>66</v>
      </c>
      <c r="C669" s="7">
        <v>-11</v>
      </c>
      <c r="D669" s="7">
        <v>1155</v>
      </c>
      <c r="E669" s="8">
        <v>1144</v>
      </c>
    </row>
    <row r="670" spans="1:5" x14ac:dyDescent="0.25">
      <c r="A670" s="17">
        <v>41699</v>
      </c>
      <c r="B670" s="15" t="s">
        <v>57</v>
      </c>
      <c r="C670" s="7">
        <v>-1103</v>
      </c>
      <c r="D670" s="7">
        <v>993</v>
      </c>
      <c r="E670" s="8">
        <v>-110</v>
      </c>
    </row>
    <row r="671" spans="1:5" x14ac:dyDescent="0.25">
      <c r="A671" s="17">
        <v>41699</v>
      </c>
      <c r="B671" s="15" t="s">
        <v>71</v>
      </c>
      <c r="C671" s="7">
        <v>-2</v>
      </c>
      <c r="D671" s="7">
        <v>0</v>
      </c>
      <c r="E671" s="8">
        <v>-2</v>
      </c>
    </row>
    <row r="672" spans="1:5" x14ac:dyDescent="0.25">
      <c r="A672" s="17">
        <v>41699</v>
      </c>
      <c r="B672" s="15" t="s">
        <v>70</v>
      </c>
      <c r="C672" s="7">
        <v>-121</v>
      </c>
      <c r="D672" s="7">
        <v>429</v>
      </c>
      <c r="E672" s="8">
        <v>308</v>
      </c>
    </row>
    <row r="673" spans="1:5" x14ac:dyDescent="0.25">
      <c r="A673" s="17">
        <v>41699</v>
      </c>
      <c r="B673" s="15" t="s">
        <v>58</v>
      </c>
      <c r="C673" s="7">
        <v>-38</v>
      </c>
      <c r="D673" s="7">
        <v>107</v>
      </c>
      <c r="E673" s="8">
        <v>69</v>
      </c>
    </row>
    <row r="674" spans="1:5" x14ac:dyDescent="0.25">
      <c r="A674" s="17">
        <v>41699</v>
      </c>
      <c r="B674" s="15" t="s">
        <v>60</v>
      </c>
      <c r="C674" s="7">
        <v>-1761</v>
      </c>
      <c r="D674" s="7">
        <v>1309</v>
      </c>
      <c r="E674" s="8">
        <v>-452</v>
      </c>
    </row>
    <row r="675" spans="1:5" x14ac:dyDescent="0.25">
      <c r="A675" s="17">
        <v>41699</v>
      </c>
      <c r="B675" s="15" t="s">
        <v>62</v>
      </c>
      <c r="C675" s="7">
        <v>-823</v>
      </c>
      <c r="D675" s="7">
        <v>787</v>
      </c>
      <c r="E675" s="8">
        <v>-36</v>
      </c>
    </row>
    <row r="676" spans="1:5" x14ac:dyDescent="0.25">
      <c r="A676" s="17">
        <v>41699</v>
      </c>
      <c r="B676" s="15" t="s">
        <v>50</v>
      </c>
      <c r="C676" s="7">
        <v>-500</v>
      </c>
      <c r="D676" s="7">
        <v>359</v>
      </c>
      <c r="E676" s="8">
        <v>-141</v>
      </c>
    </row>
    <row r="677" spans="1:5" x14ac:dyDescent="0.25">
      <c r="A677" s="17">
        <v>41699</v>
      </c>
      <c r="B677" s="15" t="s">
        <v>63</v>
      </c>
      <c r="C677" s="7">
        <v>-2</v>
      </c>
      <c r="D677" s="7">
        <v>1</v>
      </c>
      <c r="E677" s="8">
        <v>-1</v>
      </c>
    </row>
    <row r="678" spans="1:5" x14ac:dyDescent="0.25">
      <c r="A678" s="17">
        <v>41699</v>
      </c>
      <c r="B678" s="15" t="s">
        <v>66</v>
      </c>
      <c r="C678" s="7">
        <v>-16</v>
      </c>
      <c r="D678" s="7">
        <v>381</v>
      </c>
      <c r="E678" s="8">
        <v>365</v>
      </c>
    </row>
    <row r="679" spans="1:5" x14ac:dyDescent="0.25">
      <c r="A679" s="17">
        <v>41671</v>
      </c>
      <c r="B679" s="15" t="s">
        <v>57</v>
      </c>
      <c r="C679" s="7">
        <v>-745</v>
      </c>
      <c r="D679" s="7">
        <v>885</v>
      </c>
      <c r="E679" s="8">
        <v>140</v>
      </c>
    </row>
    <row r="680" spans="1:5" x14ac:dyDescent="0.25">
      <c r="A680" s="17">
        <v>41671</v>
      </c>
      <c r="B680" s="15" t="s">
        <v>70</v>
      </c>
      <c r="C680" s="7">
        <v>-116</v>
      </c>
      <c r="D680" s="7">
        <v>160</v>
      </c>
      <c r="E680" s="8">
        <v>44</v>
      </c>
    </row>
    <row r="681" spans="1:5" x14ac:dyDescent="0.25">
      <c r="A681" s="17">
        <v>41671</v>
      </c>
      <c r="B681" s="15" t="s">
        <v>58</v>
      </c>
      <c r="C681" s="7">
        <v>-19</v>
      </c>
      <c r="D681" s="7">
        <v>92</v>
      </c>
      <c r="E681" s="8">
        <v>73</v>
      </c>
    </row>
    <row r="682" spans="1:5" x14ac:dyDescent="0.25">
      <c r="A682" s="17">
        <v>41671</v>
      </c>
      <c r="B682" s="15" t="s">
        <v>60</v>
      </c>
      <c r="C682" s="7">
        <v>-1227</v>
      </c>
      <c r="D682" s="7">
        <v>973</v>
      </c>
      <c r="E682" s="8">
        <v>-254</v>
      </c>
    </row>
    <row r="683" spans="1:5" x14ac:dyDescent="0.25">
      <c r="A683" s="17">
        <v>41671</v>
      </c>
      <c r="B683" s="15" t="s">
        <v>62</v>
      </c>
      <c r="C683" s="7">
        <v>-707</v>
      </c>
      <c r="D683" s="7">
        <v>484</v>
      </c>
      <c r="E683" s="8">
        <v>-223</v>
      </c>
    </row>
    <row r="684" spans="1:5" x14ac:dyDescent="0.25">
      <c r="A684" s="17">
        <v>41671</v>
      </c>
      <c r="B684" s="15" t="s">
        <v>50</v>
      </c>
      <c r="C684" s="7">
        <v>-365</v>
      </c>
      <c r="D684" s="7">
        <v>251</v>
      </c>
      <c r="E684" s="8">
        <v>-114</v>
      </c>
    </row>
    <row r="685" spans="1:5" x14ac:dyDescent="0.25">
      <c r="A685" s="17">
        <v>41671</v>
      </c>
      <c r="B685" s="15" t="s">
        <v>66</v>
      </c>
      <c r="C685" s="7">
        <v>-3</v>
      </c>
      <c r="D685" s="7">
        <v>337</v>
      </c>
      <c r="E685" s="8">
        <v>334</v>
      </c>
    </row>
    <row r="686" spans="1:5" x14ac:dyDescent="0.25">
      <c r="A686" s="17">
        <v>41640</v>
      </c>
      <c r="B686" s="15" t="s">
        <v>57</v>
      </c>
      <c r="C686" s="7">
        <v>-687</v>
      </c>
      <c r="D686" s="7">
        <v>922</v>
      </c>
      <c r="E686" s="8">
        <v>235</v>
      </c>
    </row>
    <row r="687" spans="1:5" x14ac:dyDescent="0.25">
      <c r="A687" s="17">
        <v>41640</v>
      </c>
      <c r="B687" s="15" t="s">
        <v>71</v>
      </c>
      <c r="C687" s="7">
        <v>-3</v>
      </c>
      <c r="D687" s="7">
        <v>0</v>
      </c>
      <c r="E687" s="8">
        <v>-3</v>
      </c>
    </row>
    <row r="688" spans="1:5" x14ac:dyDescent="0.25">
      <c r="A688" s="17">
        <v>41640</v>
      </c>
      <c r="B688" s="15" t="s">
        <v>70</v>
      </c>
      <c r="C688" s="7">
        <v>-97</v>
      </c>
      <c r="D688" s="7">
        <v>271</v>
      </c>
      <c r="E688" s="8">
        <v>174</v>
      </c>
    </row>
    <row r="689" spans="1:5" x14ac:dyDescent="0.25">
      <c r="A689" s="17">
        <v>41640</v>
      </c>
      <c r="B689" s="15" t="s">
        <v>58</v>
      </c>
      <c r="C689" s="7">
        <v>-29</v>
      </c>
      <c r="D689" s="7">
        <v>76</v>
      </c>
      <c r="E689" s="8">
        <v>47</v>
      </c>
    </row>
    <row r="690" spans="1:5" x14ac:dyDescent="0.25">
      <c r="A690" s="17">
        <v>41640</v>
      </c>
      <c r="B690" s="15" t="s">
        <v>60</v>
      </c>
      <c r="C690" s="7">
        <v>-1908</v>
      </c>
      <c r="D690" s="7">
        <v>785</v>
      </c>
      <c r="E690" s="8">
        <v>-1123</v>
      </c>
    </row>
    <row r="691" spans="1:5" x14ac:dyDescent="0.25">
      <c r="A691" s="17">
        <v>41640</v>
      </c>
      <c r="B691" s="15" t="s">
        <v>62</v>
      </c>
      <c r="C691" s="7">
        <v>-557</v>
      </c>
      <c r="D691" s="7">
        <v>458</v>
      </c>
      <c r="E691" s="8">
        <v>-99</v>
      </c>
    </row>
    <row r="692" spans="1:5" x14ac:dyDescent="0.25">
      <c r="A692" s="17">
        <v>41640</v>
      </c>
      <c r="B692" s="15" t="s">
        <v>50</v>
      </c>
      <c r="C692" s="7">
        <v>-329</v>
      </c>
      <c r="D692" s="7">
        <v>237</v>
      </c>
      <c r="E692" s="8">
        <v>-92</v>
      </c>
    </row>
    <row r="693" spans="1:5" x14ac:dyDescent="0.25">
      <c r="A693" s="17">
        <v>41640</v>
      </c>
      <c r="B693" s="15" t="s">
        <v>63</v>
      </c>
      <c r="C693" s="7">
        <v>-19</v>
      </c>
      <c r="D693" s="7">
        <v>8</v>
      </c>
      <c r="E693" s="8">
        <v>-11</v>
      </c>
    </row>
    <row r="694" spans="1:5" x14ac:dyDescent="0.25">
      <c r="A694" s="17">
        <v>41640</v>
      </c>
      <c r="B694" s="15" t="s">
        <v>66</v>
      </c>
      <c r="C694" s="7">
        <v>-2</v>
      </c>
      <c r="D694" s="7">
        <v>874</v>
      </c>
      <c r="E694" s="8">
        <v>872</v>
      </c>
    </row>
    <row r="695" spans="1:5" x14ac:dyDescent="0.25">
      <c r="A695" s="17">
        <v>41609</v>
      </c>
      <c r="B695" s="15" t="s">
        <v>57</v>
      </c>
      <c r="C695" s="7">
        <v>-771</v>
      </c>
      <c r="D695" s="7">
        <v>1040</v>
      </c>
      <c r="E695" s="8">
        <v>269</v>
      </c>
    </row>
    <row r="696" spans="1:5" x14ac:dyDescent="0.25">
      <c r="A696" s="17">
        <v>41609</v>
      </c>
      <c r="B696" s="15" t="s">
        <v>71</v>
      </c>
      <c r="C696" s="7">
        <v>-1</v>
      </c>
      <c r="D696" s="7">
        <v>0</v>
      </c>
      <c r="E696" s="8">
        <v>-1</v>
      </c>
    </row>
    <row r="697" spans="1:5" x14ac:dyDescent="0.25">
      <c r="A697" s="17">
        <v>41609</v>
      </c>
      <c r="B697" s="15" t="s">
        <v>70</v>
      </c>
      <c r="C697" s="7">
        <v>-104</v>
      </c>
      <c r="D697" s="7">
        <v>309</v>
      </c>
      <c r="E697" s="8">
        <v>205</v>
      </c>
    </row>
    <row r="698" spans="1:5" x14ac:dyDescent="0.25">
      <c r="A698" s="17">
        <v>41609</v>
      </c>
      <c r="B698" s="15" t="s">
        <v>58</v>
      </c>
      <c r="C698" s="7">
        <v>-37</v>
      </c>
      <c r="D698" s="7">
        <v>57</v>
      </c>
      <c r="E698" s="8">
        <v>20</v>
      </c>
    </row>
    <row r="699" spans="1:5" x14ac:dyDescent="0.25">
      <c r="A699" s="17">
        <v>41609</v>
      </c>
      <c r="B699" s="15" t="s">
        <v>60</v>
      </c>
      <c r="C699" s="7">
        <v>-1694</v>
      </c>
      <c r="D699" s="7">
        <v>945</v>
      </c>
      <c r="E699" s="8">
        <v>-749</v>
      </c>
    </row>
    <row r="700" spans="1:5" x14ac:dyDescent="0.25">
      <c r="A700" s="17">
        <v>41609</v>
      </c>
      <c r="B700" s="15" t="s">
        <v>62</v>
      </c>
      <c r="C700" s="7">
        <v>-731</v>
      </c>
      <c r="D700" s="7">
        <v>538</v>
      </c>
      <c r="E700" s="8">
        <v>-193</v>
      </c>
    </row>
    <row r="701" spans="1:5" x14ac:dyDescent="0.25">
      <c r="A701" s="17">
        <v>41609</v>
      </c>
      <c r="B701" s="15" t="s">
        <v>50</v>
      </c>
      <c r="C701" s="7">
        <v>-437</v>
      </c>
      <c r="D701" s="7">
        <v>276</v>
      </c>
      <c r="E701" s="8">
        <v>-161</v>
      </c>
    </row>
    <row r="702" spans="1:5" x14ac:dyDescent="0.25">
      <c r="A702" s="17">
        <v>41609</v>
      </c>
      <c r="B702" s="15" t="s">
        <v>63</v>
      </c>
      <c r="C702" s="7">
        <v>-2</v>
      </c>
      <c r="D702" s="7">
        <v>0</v>
      </c>
      <c r="E702" s="8">
        <v>-2</v>
      </c>
    </row>
    <row r="703" spans="1:5" x14ac:dyDescent="0.25">
      <c r="A703" s="17">
        <v>41609</v>
      </c>
      <c r="B703" s="15" t="s">
        <v>66</v>
      </c>
      <c r="C703" s="7">
        <v>-1</v>
      </c>
      <c r="D703" s="7">
        <v>613</v>
      </c>
      <c r="E703" s="8">
        <v>612</v>
      </c>
    </row>
    <row r="704" spans="1:5" x14ac:dyDescent="0.25">
      <c r="A704" s="17">
        <v>41579</v>
      </c>
      <c r="B704" s="15" t="s">
        <v>57</v>
      </c>
      <c r="C704" s="7">
        <v>-873</v>
      </c>
      <c r="D704" s="7">
        <v>914</v>
      </c>
      <c r="E704" s="8">
        <v>41</v>
      </c>
    </row>
    <row r="705" spans="1:5" x14ac:dyDescent="0.25">
      <c r="A705" s="17">
        <v>41579</v>
      </c>
      <c r="B705" s="15" t="s">
        <v>71</v>
      </c>
      <c r="C705" s="7">
        <v>-3</v>
      </c>
      <c r="D705" s="7">
        <v>0</v>
      </c>
      <c r="E705" s="8">
        <v>-3</v>
      </c>
    </row>
    <row r="706" spans="1:5" x14ac:dyDescent="0.25">
      <c r="A706" s="17">
        <v>41579</v>
      </c>
      <c r="B706" s="15" t="s">
        <v>70</v>
      </c>
      <c r="C706" s="7">
        <v>-112</v>
      </c>
      <c r="D706" s="7">
        <v>351</v>
      </c>
      <c r="E706" s="8">
        <v>239</v>
      </c>
    </row>
    <row r="707" spans="1:5" x14ac:dyDescent="0.25">
      <c r="A707" s="17">
        <v>41579</v>
      </c>
      <c r="B707" s="15" t="s">
        <v>58</v>
      </c>
      <c r="C707" s="7">
        <v>-34</v>
      </c>
      <c r="D707" s="7">
        <v>68</v>
      </c>
      <c r="E707" s="8">
        <v>34</v>
      </c>
    </row>
    <row r="708" spans="1:5" x14ac:dyDescent="0.25">
      <c r="A708" s="17">
        <v>41579</v>
      </c>
      <c r="B708" s="15" t="s">
        <v>60</v>
      </c>
      <c r="C708" s="7">
        <v>-1097</v>
      </c>
      <c r="D708" s="7">
        <v>1145</v>
      </c>
      <c r="E708" s="8">
        <v>48</v>
      </c>
    </row>
    <row r="709" spans="1:5" x14ac:dyDescent="0.25">
      <c r="A709" s="17">
        <v>41579</v>
      </c>
      <c r="B709" s="15" t="s">
        <v>62</v>
      </c>
      <c r="C709" s="7">
        <v>-818</v>
      </c>
      <c r="D709" s="7">
        <v>643</v>
      </c>
      <c r="E709" s="8">
        <v>-175</v>
      </c>
    </row>
    <row r="710" spans="1:5" x14ac:dyDescent="0.25">
      <c r="A710" s="17">
        <v>41579</v>
      </c>
      <c r="B710" s="15" t="s">
        <v>50</v>
      </c>
      <c r="C710" s="7">
        <v>-522</v>
      </c>
      <c r="D710" s="7">
        <v>251</v>
      </c>
      <c r="E710" s="8">
        <v>-271</v>
      </c>
    </row>
    <row r="711" spans="1:5" x14ac:dyDescent="0.25">
      <c r="A711" s="17">
        <v>41579</v>
      </c>
      <c r="B711" s="15" t="s">
        <v>63</v>
      </c>
      <c r="C711" s="7">
        <v>-1</v>
      </c>
      <c r="D711" s="7">
        <v>3</v>
      </c>
      <c r="E711" s="8">
        <v>2</v>
      </c>
    </row>
    <row r="712" spans="1:5" x14ac:dyDescent="0.25">
      <c r="A712" s="17">
        <v>41579</v>
      </c>
      <c r="B712" s="15" t="s">
        <v>66</v>
      </c>
      <c r="C712" s="7">
        <v>0</v>
      </c>
      <c r="D712" s="7">
        <v>85</v>
      </c>
      <c r="E712" s="8">
        <v>85</v>
      </c>
    </row>
    <row r="713" spans="1:5" x14ac:dyDescent="0.25">
      <c r="A713" s="17">
        <v>41548</v>
      </c>
      <c r="B713" s="15" t="s">
        <v>57</v>
      </c>
      <c r="C713" s="7">
        <v>-1033</v>
      </c>
      <c r="D713" s="7">
        <v>1020</v>
      </c>
      <c r="E713" s="8">
        <v>-13</v>
      </c>
    </row>
    <row r="714" spans="1:5" x14ac:dyDescent="0.25">
      <c r="A714" s="17">
        <v>41548</v>
      </c>
      <c r="B714" s="15" t="s">
        <v>71</v>
      </c>
      <c r="C714" s="7">
        <v>-2</v>
      </c>
      <c r="D714" s="7">
        <v>0</v>
      </c>
      <c r="E714" s="8">
        <v>-2</v>
      </c>
    </row>
    <row r="715" spans="1:5" x14ac:dyDescent="0.25">
      <c r="A715" s="17">
        <v>41548</v>
      </c>
      <c r="B715" s="15" t="s">
        <v>70</v>
      </c>
      <c r="C715" s="7">
        <v>-113</v>
      </c>
      <c r="D715" s="7">
        <v>391</v>
      </c>
      <c r="E715" s="8">
        <v>278</v>
      </c>
    </row>
    <row r="716" spans="1:5" x14ac:dyDescent="0.25">
      <c r="A716" s="17">
        <v>41548</v>
      </c>
      <c r="B716" s="15" t="s">
        <v>58</v>
      </c>
      <c r="C716" s="7">
        <v>-41</v>
      </c>
      <c r="D716" s="7">
        <v>114</v>
      </c>
      <c r="E716" s="8">
        <v>73</v>
      </c>
    </row>
    <row r="717" spans="1:5" x14ac:dyDescent="0.25">
      <c r="A717" s="17">
        <v>41548</v>
      </c>
      <c r="B717" s="15" t="s">
        <v>60</v>
      </c>
      <c r="C717" s="7">
        <v>-1111</v>
      </c>
      <c r="D717" s="7">
        <v>1303</v>
      </c>
      <c r="E717" s="8">
        <v>192</v>
      </c>
    </row>
    <row r="718" spans="1:5" x14ac:dyDescent="0.25">
      <c r="A718" s="17">
        <v>41548</v>
      </c>
      <c r="B718" s="15" t="s">
        <v>68</v>
      </c>
      <c r="C718" s="7">
        <v>-1</v>
      </c>
      <c r="D718" s="7">
        <v>2</v>
      </c>
      <c r="E718" s="8">
        <v>1</v>
      </c>
    </row>
    <row r="719" spans="1:5" x14ac:dyDescent="0.25">
      <c r="A719" s="17">
        <v>41548</v>
      </c>
      <c r="B719" s="15" t="s">
        <v>62</v>
      </c>
      <c r="C719" s="7">
        <v>-910</v>
      </c>
      <c r="D719" s="7">
        <v>576</v>
      </c>
      <c r="E719" s="8">
        <v>-334</v>
      </c>
    </row>
    <row r="720" spans="1:5" x14ac:dyDescent="0.25">
      <c r="A720" s="17">
        <v>41548</v>
      </c>
      <c r="B720" s="15" t="s">
        <v>50</v>
      </c>
      <c r="C720" s="7">
        <v>-497</v>
      </c>
      <c r="D720" s="7">
        <v>343</v>
      </c>
      <c r="E720" s="8">
        <v>-154</v>
      </c>
    </row>
    <row r="721" spans="1:5" x14ac:dyDescent="0.25">
      <c r="A721" s="17">
        <v>41548</v>
      </c>
      <c r="B721" s="15" t="s">
        <v>63</v>
      </c>
      <c r="C721" s="7">
        <v>-44</v>
      </c>
      <c r="D721" s="7">
        <v>3</v>
      </c>
      <c r="E721" s="8">
        <v>-41</v>
      </c>
    </row>
    <row r="722" spans="1:5" x14ac:dyDescent="0.25">
      <c r="A722" s="17">
        <v>41518</v>
      </c>
      <c r="B722" s="15" t="s">
        <v>72</v>
      </c>
      <c r="C722" s="7">
        <v>-1</v>
      </c>
      <c r="D722" s="7">
        <v>1</v>
      </c>
      <c r="E722" s="8">
        <v>0</v>
      </c>
    </row>
    <row r="723" spans="1:5" x14ac:dyDescent="0.25">
      <c r="A723" s="17">
        <v>41518</v>
      </c>
      <c r="B723" s="15" t="s">
        <v>57</v>
      </c>
      <c r="C723" s="7">
        <v>-890</v>
      </c>
      <c r="D723" s="7">
        <v>1133</v>
      </c>
      <c r="E723" s="8">
        <v>243</v>
      </c>
    </row>
    <row r="724" spans="1:5" x14ac:dyDescent="0.25">
      <c r="A724" s="17">
        <v>41518</v>
      </c>
      <c r="B724" s="15" t="s">
        <v>70</v>
      </c>
      <c r="C724" s="7">
        <v>-177</v>
      </c>
      <c r="D724" s="7">
        <v>250</v>
      </c>
      <c r="E724" s="8">
        <v>73</v>
      </c>
    </row>
    <row r="725" spans="1:5" x14ac:dyDescent="0.25">
      <c r="A725" s="17">
        <v>41518</v>
      </c>
      <c r="B725" s="15" t="s">
        <v>58</v>
      </c>
      <c r="C725" s="7">
        <v>-32</v>
      </c>
      <c r="D725" s="7">
        <v>88</v>
      </c>
      <c r="E725" s="8">
        <v>56</v>
      </c>
    </row>
    <row r="726" spans="1:5" x14ac:dyDescent="0.25">
      <c r="A726" s="17">
        <v>41518</v>
      </c>
      <c r="B726" s="15" t="s">
        <v>60</v>
      </c>
      <c r="C726" s="7">
        <v>-1078</v>
      </c>
      <c r="D726" s="7">
        <v>1484</v>
      </c>
      <c r="E726" s="8">
        <v>406</v>
      </c>
    </row>
    <row r="727" spans="1:5" x14ac:dyDescent="0.25">
      <c r="A727" s="17">
        <v>41518</v>
      </c>
      <c r="B727" s="15" t="s">
        <v>62</v>
      </c>
      <c r="C727" s="7">
        <v>-1200</v>
      </c>
      <c r="D727" s="7">
        <v>612</v>
      </c>
      <c r="E727" s="8">
        <v>-588</v>
      </c>
    </row>
    <row r="728" spans="1:5" x14ac:dyDescent="0.25">
      <c r="A728" s="17">
        <v>41518</v>
      </c>
      <c r="B728" s="15" t="s">
        <v>50</v>
      </c>
      <c r="C728" s="7">
        <v>-472</v>
      </c>
      <c r="D728" s="7">
        <v>280</v>
      </c>
      <c r="E728" s="8">
        <v>-192</v>
      </c>
    </row>
    <row r="729" spans="1:5" x14ac:dyDescent="0.25">
      <c r="A729" s="17">
        <v>41518</v>
      </c>
      <c r="B729" s="15" t="s">
        <v>63</v>
      </c>
      <c r="C729" s="7">
        <v>0</v>
      </c>
      <c r="D729" s="7">
        <v>2</v>
      </c>
      <c r="E729" s="8">
        <v>2</v>
      </c>
    </row>
    <row r="730" spans="1:5" x14ac:dyDescent="0.25">
      <c r="A730" s="17">
        <v>41487</v>
      </c>
      <c r="B730" s="15" t="s">
        <v>72</v>
      </c>
      <c r="C730" s="7">
        <v>-1</v>
      </c>
      <c r="D730" s="7">
        <v>1</v>
      </c>
      <c r="E730" s="8">
        <v>0</v>
      </c>
    </row>
    <row r="731" spans="1:5" x14ac:dyDescent="0.25">
      <c r="A731" s="17">
        <v>41487</v>
      </c>
      <c r="B731" s="15" t="s">
        <v>57</v>
      </c>
      <c r="C731" s="7">
        <v>-926</v>
      </c>
      <c r="D731" s="7">
        <v>920</v>
      </c>
      <c r="E731" s="8">
        <v>-6</v>
      </c>
    </row>
    <row r="732" spans="1:5" x14ac:dyDescent="0.25">
      <c r="A732" s="17">
        <v>41487</v>
      </c>
      <c r="B732" s="15" t="s">
        <v>71</v>
      </c>
      <c r="C732" s="7">
        <v>-1</v>
      </c>
      <c r="D732" s="7">
        <v>0</v>
      </c>
      <c r="E732" s="8">
        <v>-1</v>
      </c>
    </row>
    <row r="733" spans="1:5" x14ac:dyDescent="0.25">
      <c r="A733" s="17">
        <v>41487</v>
      </c>
      <c r="B733" s="15" t="s">
        <v>70</v>
      </c>
      <c r="C733" s="7">
        <v>-371</v>
      </c>
      <c r="D733" s="7">
        <v>177</v>
      </c>
      <c r="E733" s="8">
        <v>-194</v>
      </c>
    </row>
    <row r="734" spans="1:5" x14ac:dyDescent="0.25">
      <c r="A734" s="17">
        <v>41487</v>
      </c>
      <c r="B734" s="15" t="s">
        <v>58</v>
      </c>
      <c r="C734" s="7">
        <v>-23</v>
      </c>
      <c r="D734" s="7">
        <v>89</v>
      </c>
      <c r="E734" s="8">
        <v>66</v>
      </c>
    </row>
    <row r="735" spans="1:5" x14ac:dyDescent="0.25">
      <c r="A735" s="17">
        <v>41487</v>
      </c>
      <c r="B735" s="15" t="s">
        <v>60</v>
      </c>
      <c r="C735" s="7">
        <v>-1109</v>
      </c>
      <c r="D735" s="7">
        <v>1182</v>
      </c>
      <c r="E735" s="8">
        <v>73</v>
      </c>
    </row>
    <row r="736" spans="1:5" x14ac:dyDescent="0.25">
      <c r="A736" s="17">
        <v>41487</v>
      </c>
      <c r="B736" s="15" t="s">
        <v>62</v>
      </c>
      <c r="C736" s="7">
        <v>-539</v>
      </c>
      <c r="D736" s="7">
        <v>690</v>
      </c>
      <c r="E736" s="8">
        <v>151</v>
      </c>
    </row>
    <row r="737" spans="1:5" x14ac:dyDescent="0.25">
      <c r="A737" s="17">
        <v>41487</v>
      </c>
      <c r="B737" s="15" t="s">
        <v>50</v>
      </c>
      <c r="C737" s="7">
        <v>-372</v>
      </c>
      <c r="D737" s="7">
        <v>287</v>
      </c>
      <c r="E737" s="8">
        <v>-85</v>
      </c>
    </row>
    <row r="738" spans="1:5" x14ac:dyDescent="0.25">
      <c r="A738" s="17">
        <v>41487</v>
      </c>
      <c r="B738" s="15" t="s">
        <v>63</v>
      </c>
      <c r="C738" s="7">
        <v>-4</v>
      </c>
      <c r="D738" s="7">
        <v>0</v>
      </c>
      <c r="E738" s="8">
        <v>-4</v>
      </c>
    </row>
    <row r="739" spans="1:5" x14ac:dyDescent="0.25">
      <c r="A739" s="17">
        <v>41456</v>
      </c>
      <c r="B739" s="15" t="s">
        <v>57</v>
      </c>
      <c r="C739" s="7">
        <v>-972</v>
      </c>
      <c r="D739" s="7">
        <v>1059</v>
      </c>
      <c r="E739" s="8">
        <v>87</v>
      </c>
    </row>
    <row r="740" spans="1:5" x14ac:dyDescent="0.25">
      <c r="A740" s="17">
        <v>41456</v>
      </c>
      <c r="B740" s="15" t="s">
        <v>71</v>
      </c>
      <c r="C740" s="7">
        <v>-3</v>
      </c>
      <c r="D740" s="7">
        <v>0</v>
      </c>
      <c r="E740" s="8">
        <v>-3</v>
      </c>
    </row>
    <row r="741" spans="1:5" x14ac:dyDescent="0.25">
      <c r="A741" s="17">
        <v>41456</v>
      </c>
      <c r="B741" s="15" t="s">
        <v>70</v>
      </c>
      <c r="C741" s="7">
        <v>-283</v>
      </c>
      <c r="D741" s="7">
        <v>197</v>
      </c>
      <c r="E741" s="8">
        <v>-86</v>
      </c>
    </row>
    <row r="742" spans="1:5" x14ac:dyDescent="0.25">
      <c r="A742" s="17">
        <v>41456</v>
      </c>
      <c r="B742" s="15" t="s">
        <v>58</v>
      </c>
      <c r="C742" s="7">
        <v>-24</v>
      </c>
      <c r="D742" s="7">
        <v>126</v>
      </c>
      <c r="E742" s="8">
        <v>102</v>
      </c>
    </row>
    <row r="743" spans="1:5" x14ac:dyDescent="0.25">
      <c r="A743" s="17">
        <v>41456</v>
      </c>
      <c r="B743" s="15" t="s">
        <v>60</v>
      </c>
      <c r="C743" s="7">
        <v>-1161</v>
      </c>
      <c r="D743" s="7">
        <v>1245</v>
      </c>
      <c r="E743" s="8">
        <v>84</v>
      </c>
    </row>
    <row r="744" spans="1:5" x14ac:dyDescent="0.25">
      <c r="A744" s="17">
        <v>41456</v>
      </c>
      <c r="B744" s="15" t="s">
        <v>68</v>
      </c>
      <c r="C744" s="7">
        <v>0</v>
      </c>
      <c r="D744" s="7">
        <v>1</v>
      </c>
      <c r="E744" s="8">
        <v>1</v>
      </c>
    </row>
    <row r="745" spans="1:5" x14ac:dyDescent="0.25">
      <c r="A745" s="17">
        <v>41456</v>
      </c>
      <c r="B745" s="15" t="s">
        <v>62</v>
      </c>
      <c r="C745" s="7">
        <v>-841</v>
      </c>
      <c r="D745" s="7">
        <v>889</v>
      </c>
      <c r="E745" s="8">
        <v>48</v>
      </c>
    </row>
    <row r="746" spans="1:5" x14ac:dyDescent="0.25">
      <c r="A746" s="17">
        <v>41456</v>
      </c>
      <c r="B746" s="15" t="s">
        <v>50</v>
      </c>
      <c r="C746" s="7">
        <v>-545</v>
      </c>
      <c r="D746" s="7">
        <v>307</v>
      </c>
      <c r="E746" s="8">
        <v>-238</v>
      </c>
    </row>
    <row r="747" spans="1:5" x14ac:dyDescent="0.25">
      <c r="A747" s="17">
        <v>41456</v>
      </c>
      <c r="B747" s="15" t="s">
        <v>63</v>
      </c>
      <c r="C747" s="7">
        <v>0</v>
      </c>
      <c r="D747" s="7">
        <v>5</v>
      </c>
      <c r="E747" s="8">
        <v>5</v>
      </c>
    </row>
    <row r="748" spans="1:5" x14ac:dyDescent="0.25">
      <c r="A748" s="17">
        <v>41426</v>
      </c>
      <c r="B748" s="15" t="s">
        <v>72</v>
      </c>
      <c r="C748" s="7">
        <v>-2</v>
      </c>
      <c r="D748" s="7">
        <v>1</v>
      </c>
      <c r="E748" s="8">
        <v>-1</v>
      </c>
    </row>
    <row r="749" spans="1:5" x14ac:dyDescent="0.25">
      <c r="A749" s="17">
        <v>41426</v>
      </c>
      <c r="B749" s="15" t="s">
        <v>57</v>
      </c>
      <c r="C749" s="7">
        <v>-1178</v>
      </c>
      <c r="D749" s="7">
        <v>957</v>
      </c>
      <c r="E749" s="8">
        <v>-221</v>
      </c>
    </row>
    <row r="750" spans="1:5" x14ac:dyDescent="0.25">
      <c r="A750" s="17">
        <v>41426</v>
      </c>
      <c r="B750" s="15" t="s">
        <v>71</v>
      </c>
      <c r="C750" s="7">
        <v>-4</v>
      </c>
      <c r="D750" s="7">
        <v>0</v>
      </c>
      <c r="E750" s="8">
        <v>-4</v>
      </c>
    </row>
    <row r="751" spans="1:5" x14ac:dyDescent="0.25">
      <c r="A751" s="17">
        <v>41426</v>
      </c>
      <c r="B751" s="15" t="s">
        <v>70</v>
      </c>
      <c r="C751" s="7">
        <v>-129</v>
      </c>
      <c r="D751" s="7">
        <v>168</v>
      </c>
      <c r="E751" s="8">
        <v>39</v>
      </c>
    </row>
    <row r="752" spans="1:5" x14ac:dyDescent="0.25">
      <c r="A752" s="17">
        <v>41426</v>
      </c>
      <c r="B752" s="15" t="s">
        <v>58</v>
      </c>
      <c r="C752" s="7">
        <v>-26</v>
      </c>
      <c r="D752" s="7">
        <v>119</v>
      </c>
      <c r="E752" s="8">
        <v>93</v>
      </c>
    </row>
    <row r="753" spans="1:5" x14ac:dyDescent="0.25">
      <c r="A753" s="17">
        <v>41426</v>
      </c>
      <c r="B753" s="15" t="s">
        <v>60</v>
      </c>
      <c r="C753" s="7">
        <v>-1071</v>
      </c>
      <c r="D753" s="7">
        <v>1658</v>
      </c>
      <c r="E753" s="8">
        <v>587</v>
      </c>
    </row>
    <row r="754" spans="1:5" x14ac:dyDescent="0.25">
      <c r="A754" s="17">
        <v>41426</v>
      </c>
      <c r="B754" s="15" t="s">
        <v>62</v>
      </c>
      <c r="C754" s="7">
        <v>-1019</v>
      </c>
      <c r="D754" s="7">
        <v>796</v>
      </c>
      <c r="E754" s="8">
        <v>-223</v>
      </c>
    </row>
    <row r="755" spans="1:5" x14ac:dyDescent="0.25">
      <c r="A755" s="17">
        <v>41426</v>
      </c>
      <c r="B755" s="15" t="s">
        <v>50</v>
      </c>
      <c r="C755" s="7">
        <v>-559</v>
      </c>
      <c r="D755" s="7">
        <v>289</v>
      </c>
      <c r="E755" s="8">
        <v>-270</v>
      </c>
    </row>
    <row r="756" spans="1:5" x14ac:dyDescent="0.25">
      <c r="A756" s="17">
        <v>41395</v>
      </c>
      <c r="B756" s="15" t="s">
        <v>72</v>
      </c>
      <c r="C756" s="7">
        <v>-2</v>
      </c>
      <c r="D756" s="7">
        <v>2</v>
      </c>
      <c r="E756" s="8">
        <v>0</v>
      </c>
    </row>
    <row r="757" spans="1:5" x14ac:dyDescent="0.25">
      <c r="A757" s="17">
        <v>41395</v>
      </c>
      <c r="B757" s="15" t="s">
        <v>57</v>
      </c>
      <c r="C757" s="7">
        <v>-1383</v>
      </c>
      <c r="D757" s="7">
        <v>845</v>
      </c>
      <c r="E757" s="8">
        <v>-538</v>
      </c>
    </row>
    <row r="758" spans="1:5" x14ac:dyDescent="0.25">
      <c r="A758" s="17">
        <v>41395</v>
      </c>
      <c r="B758" s="15" t="s">
        <v>71</v>
      </c>
      <c r="C758" s="7">
        <v>-1</v>
      </c>
      <c r="D758" s="7">
        <v>0</v>
      </c>
      <c r="E758" s="8">
        <v>-1</v>
      </c>
    </row>
    <row r="759" spans="1:5" x14ac:dyDescent="0.25">
      <c r="A759" s="17">
        <v>41395</v>
      </c>
      <c r="B759" s="15" t="s">
        <v>70</v>
      </c>
      <c r="C759" s="7">
        <v>-121</v>
      </c>
      <c r="D759" s="7">
        <v>246</v>
      </c>
      <c r="E759" s="8">
        <v>125</v>
      </c>
    </row>
    <row r="760" spans="1:5" x14ac:dyDescent="0.25">
      <c r="A760" s="17">
        <v>41395</v>
      </c>
      <c r="B760" s="15" t="s">
        <v>58</v>
      </c>
      <c r="C760" s="7">
        <v>-29</v>
      </c>
      <c r="D760" s="7">
        <v>93</v>
      </c>
      <c r="E760" s="8">
        <v>64</v>
      </c>
    </row>
    <row r="761" spans="1:5" x14ac:dyDescent="0.25">
      <c r="A761" s="17">
        <v>41395</v>
      </c>
      <c r="B761" s="15" t="s">
        <v>60</v>
      </c>
      <c r="C761" s="7">
        <v>-1148</v>
      </c>
      <c r="D761" s="7">
        <v>1760</v>
      </c>
      <c r="E761" s="8">
        <v>612</v>
      </c>
    </row>
    <row r="762" spans="1:5" x14ac:dyDescent="0.25">
      <c r="A762" s="17">
        <v>41395</v>
      </c>
      <c r="B762" s="15" t="s">
        <v>62</v>
      </c>
      <c r="C762" s="7">
        <v>-924</v>
      </c>
      <c r="D762" s="7">
        <v>901</v>
      </c>
      <c r="E762" s="8">
        <v>-23</v>
      </c>
    </row>
    <row r="763" spans="1:5" x14ac:dyDescent="0.25">
      <c r="A763" s="17">
        <v>41395</v>
      </c>
      <c r="B763" s="15" t="s">
        <v>50</v>
      </c>
      <c r="C763" s="7">
        <v>-614</v>
      </c>
      <c r="D763" s="7">
        <v>368</v>
      </c>
      <c r="E763" s="8">
        <v>-246</v>
      </c>
    </row>
    <row r="764" spans="1:5" x14ac:dyDescent="0.25">
      <c r="A764" s="17">
        <v>41395</v>
      </c>
      <c r="B764" s="15" t="s">
        <v>63</v>
      </c>
      <c r="C764" s="7">
        <v>-2</v>
      </c>
      <c r="D764" s="7">
        <v>9</v>
      </c>
      <c r="E764" s="8">
        <v>7</v>
      </c>
    </row>
    <row r="765" spans="1:5" x14ac:dyDescent="0.25">
      <c r="A765" s="17">
        <v>41365</v>
      </c>
      <c r="B765" s="15" t="s">
        <v>72</v>
      </c>
      <c r="C765" s="7">
        <v>-3</v>
      </c>
      <c r="D765" s="7">
        <v>0</v>
      </c>
      <c r="E765" s="8">
        <v>-3</v>
      </c>
    </row>
    <row r="766" spans="1:5" x14ac:dyDescent="0.25">
      <c r="A766" s="17">
        <v>41365</v>
      </c>
      <c r="B766" s="15" t="s">
        <v>57</v>
      </c>
      <c r="C766" s="7">
        <v>-1531</v>
      </c>
      <c r="D766" s="7">
        <v>820</v>
      </c>
      <c r="E766" s="8">
        <v>-711</v>
      </c>
    </row>
    <row r="767" spans="1:5" x14ac:dyDescent="0.25">
      <c r="A767" s="17">
        <v>41365</v>
      </c>
      <c r="B767" s="15" t="s">
        <v>71</v>
      </c>
      <c r="C767" s="7">
        <v>-1</v>
      </c>
      <c r="D767" s="7">
        <v>0</v>
      </c>
      <c r="E767" s="8">
        <v>-1</v>
      </c>
    </row>
    <row r="768" spans="1:5" x14ac:dyDescent="0.25">
      <c r="A768" s="17">
        <v>41365</v>
      </c>
      <c r="B768" s="15" t="s">
        <v>70</v>
      </c>
      <c r="C768" s="7">
        <v>-140</v>
      </c>
      <c r="D768" s="7">
        <v>183</v>
      </c>
      <c r="E768" s="8">
        <v>43</v>
      </c>
    </row>
    <row r="769" spans="1:5" x14ac:dyDescent="0.25">
      <c r="A769" s="17">
        <v>41365</v>
      </c>
      <c r="B769" s="15" t="s">
        <v>58</v>
      </c>
      <c r="C769" s="7">
        <v>-17</v>
      </c>
      <c r="D769" s="7">
        <v>57</v>
      </c>
      <c r="E769" s="8">
        <v>40</v>
      </c>
    </row>
    <row r="770" spans="1:5" x14ac:dyDescent="0.25">
      <c r="A770" s="17">
        <v>41365</v>
      </c>
      <c r="B770" s="15" t="s">
        <v>60</v>
      </c>
      <c r="C770" s="7">
        <v>-1062</v>
      </c>
      <c r="D770" s="7">
        <v>1917</v>
      </c>
      <c r="E770" s="8">
        <v>855</v>
      </c>
    </row>
    <row r="771" spans="1:5" x14ac:dyDescent="0.25">
      <c r="A771" s="17">
        <v>41365</v>
      </c>
      <c r="B771" s="15" t="s">
        <v>62</v>
      </c>
      <c r="C771" s="7">
        <v>-1048</v>
      </c>
      <c r="D771" s="7">
        <v>948</v>
      </c>
      <c r="E771" s="8">
        <v>-100</v>
      </c>
    </row>
    <row r="772" spans="1:5" x14ac:dyDescent="0.25">
      <c r="A772" s="17">
        <v>41365</v>
      </c>
      <c r="B772" s="15" t="s">
        <v>50</v>
      </c>
      <c r="C772" s="7">
        <v>-535</v>
      </c>
      <c r="D772" s="7">
        <v>412</v>
      </c>
      <c r="E772" s="8">
        <v>-123</v>
      </c>
    </row>
    <row r="773" spans="1:5" x14ac:dyDescent="0.25">
      <c r="A773" s="17">
        <v>41334</v>
      </c>
      <c r="B773" s="15" t="s">
        <v>72</v>
      </c>
      <c r="C773" s="7">
        <v>-8</v>
      </c>
      <c r="D773" s="7">
        <v>8</v>
      </c>
      <c r="E773" s="8">
        <v>0</v>
      </c>
    </row>
    <row r="774" spans="1:5" x14ac:dyDescent="0.25">
      <c r="A774" s="17">
        <v>41334</v>
      </c>
      <c r="B774" s="15" t="s">
        <v>57</v>
      </c>
      <c r="C774" s="7">
        <v>-1558</v>
      </c>
      <c r="D774" s="7">
        <v>823</v>
      </c>
      <c r="E774" s="8">
        <v>-735</v>
      </c>
    </row>
    <row r="775" spans="1:5" x14ac:dyDescent="0.25">
      <c r="A775" s="17">
        <v>41334</v>
      </c>
      <c r="B775" s="15" t="s">
        <v>71</v>
      </c>
      <c r="C775" s="7">
        <v>-2</v>
      </c>
      <c r="D775" s="7">
        <v>0</v>
      </c>
      <c r="E775" s="8">
        <v>-2</v>
      </c>
    </row>
    <row r="776" spans="1:5" x14ac:dyDescent="0.25">
      <c r="A776" s="17">
        <v>41334</v>
      </c>
      <c r="B776" s="15" t="s">
        <v>70</v>
      </c>
      <c r="C776" s="7">
        <v>-108</v>
      </c>
      <c r="D776" s="7">
        <v>141</v>
      </c>
      <c r="E776" s="8">
        <v>33</v>
      </c>
    </row>
    <row r="777" spans="1:5" x14ac:dyDescent="0.25">
      <c r="A777" s="17">
        <v>41334</v>
      </c>
      <c r="B777" s="15" t="s">
        <v>58</v>
      </c>
      <c r="C777" s="7">
        <v>-20</v>
      </c>
      <c r="D777" s="7">
        <v>68</v>
      </c>
      <c r="E777" s="8">
        <v>48</v>
      </c>
    </row>
    <row r="778" spans="1:5" x14ac:dyDescent="0.25">
      <c r="A778" s="17">
        <v>41334</v>
      </c>
      <c r="B778" s="15" t="s">
        <v>60</v>
      </c>
      <c r="C778" s="7">
        <v>-994</v>
      </c>
      <c r="D778" s="7">
        <v>1618</v>
      </c>
      <c r="E778" s="8">
        <v>624</v>
      </c>
    </row>
    <row r="779" spans="1:5" x14ac:dyDescent="0.25">
      <c r="A779" s="17">
        <v>41334</v>
      </c>
      <c r="B779" s="15" t="s">
        <v>62</v>
      </c>
      <c r="C779" s="7">
        <v>-941</v>
      </c>
      <c r="D779" s="7">
        <v>1046</v>
      </c>
      <c r="E779" s="8">
        <v>105</v>
      </c>
    </row>
    <row r="780" spans="1:5" x14ac:dyDescent="0.25">
      <c r="A780" s="17">
        <v>41334</v>
      </c>
      <c r="B780" s="15" t="s">
        <v>50</v>
      </c>
      <c r="C780" s="7">
        <v>-411</v>
      </c>
      <c r="D780" s="7">
        <v>339</v>
      </c>
      <c r="E780" s="8">
        <v>-72</v>
      </c>
    </row>
    <row r="781" spans="1:5" x14ac:dyDescent="0.25">
      <c r="A781" s="17">
        <v>41334</v>
      </c>
      <c r="B781" s="15" t="s">
        <v>63</v>
      </c>
      <c r="C781" s="7">
        <v>-1</v>
      </c>
      <c r="D781" s="7">
        <v>0</v>
      </c>
      <c r="E781" s="8">
        <v>-1</v>
      </c>
    </row>
    <row r="782" spans="1:5" x14ac:dyDescent="0.25">
      <c r="A782" s="17">
        <v>41306</v>
      </c>
      <c r="B782" s="15" t="s">
        <v>72</v>
      </c>
      <c r="C782" s="7">
        <v>-51</v>
      </c>
      <c r="D782" s="7">
        <v>122</v>
      </c>
      <c r="E782" s="8">
        <v>71</v>
      </c>
    </row>
    <row r="783" spans="1:5" x14ac:dyDescent="0.25">
      <c r="A783" s="17">
        <v>41306</v>
      </c>
      <c r="B783" s="15" t="s">
        <v>57</v>
      </c>
      <c r="C783" s="7">
        <v>-1142</v>
      </c>
      <c r="D783" s="7">
        <v>772</v>
      </c>
      <c r="E783" s="8">
        <v>-370</v>
      </c>
    </row>
    <row r="784" spans="1:5" x14ac:dyDescent="0.25">
      <c r="A784" s="17">
        <v>41306</v>
      </c>
      <c r="B784" s="15" t="s">
        <v>71</v>
      </c>
      <c r="C784" s="7">
        <v>-2</v>
      </c>
      <c r="D784" s="7">
        <v>0</v>
      </c>
      <c r="E784" s="8">
        <v>-2</v>
      </c>
    </row>
    <row r="785" spans="1:5" x14ac:dyDescent="0.25">
      <c r="A785" s="17">
        <v>41306</v>
      </c>
      <c r="B785" s="15" t="s">
        <v>70</v>
      </c>
      <c r="C785" s="7">
        <v>-126</v>
      </c>
      <c r="D785" s="7">
        <v>91</v>
      </c>
      <c r="E785" s="8">
        <v>-35</v>
      </c>
    </row>
    <row r="786" spans="1:5" x14ac:dyDescent="0.25">
      <c r="A786" s="17">
        <v>41306</v>
      </c>
      <c r="B786" s="15" t="s">
        <v>58</v>
      </c>
      <c r="C786" s="7">
        <v>-24</v>
      </c>
      <c r="D786" s="7">
        <v>55</v>
      </c>
      <c r="E786" s="8">
        <v>31</v>
      </c>
    </row>
    <row r="787" spans="1:5" x14ac:dyDescent="0.25">
      <c r="A787" s="17">
        <v>41306</v>
      </c>
      <c r="B787" s="15" t="s">
        <v>60</v>
      </c>
      <c r="C787" s="7">
        <v>-838</v>
      </c>
      <c r="D787" s="7">
        <v>1256</v>
      </c>
      <c r="E787" s="8">
        <v>418</v>
      </c>
    </row>
    <row r="788" spans="1:5" x14ac:dyDescent="0.25">
      <c r="A788" s="17">
        <v>41306</v>
      </c>
      <c r="B788" s="15" t="s">
        <v>62</v>
      </c>
      <c r="C788" s="7">
        <v>-711</v>
      </c>
      <c r="D788" s="7">
        <v>698</v>
      </c>
      <c r="E788" s="8">
        <v>-13</v>
      </c>
    </row>
    <row r="789" spans="1:5" x14ac:dyDescent="0.25">
      <c r="A789" s="17">
        <v>41306</v>
      </c>
      <c r="B789" s="15" t="s">
        <v>50</v>
      </c>
      <c r="C789" s="7">
        <v>-322</v>
      </c>
      <c r="D789" s="7">
        <v>237</v>
      </c>
      <c r="E789" s="8">
        <v>-85</v>
      </c>
    </row>
    <row r="790" spans="1:5" x14ac:dyDescent="0.25">
      <c r="A790" s="17">
        <v>41306</v>
      </c>
      <c r="B790" s="15" t="s">
        <v>63</v>
      </c>
      <c r="C790" s="7">
        <v>-16</v>
      </c>
      <c r="D790" s="7">
        <v>1</v>
      </c>
      <c r="E790" s="8">
        <v>-15</v>
      </c>
    </row>
    <row r="791" spans="1:5" x14ac:dyDescent="0.25">
      <c r="A791" s="17">
        <v>41275</v>
      </c>
      <c r="B791" s="15" t="s">
        <v>72</v>
      </c>
      <c r="C791" s="7">
        <v>-37</v>
      </c>
      <c r="D791" s="7">
        <v>159</v>
      </c>
      <c r="E791" s="8">
        <v>122</v>
      </c>
    </row>
    <row r="792" spans="1:5" x14ac:dyDescent="0.25">
      <c r="A792" s="17">
        <v>41275</v>
      </c>
      <c r="B792" s="15" t="s">
        <v>57</v>
      </c>
      <c r="C792" s="7">
        <v>-776</v>
      </c>
      <c r="D792" s="7">
        <v>736</v>
      </c>
      <c r="E792" s="8">
        <v>-40</v>
      </c>
    </row>
    <row r="793" spans="1:5" x14ac:dyDescent="0.25">
      <c r="A793" s="17">
        <v>41275</v>
      </c>
      <c r="B793" s="15" t="s">
        <v>71</v>
      </c>
      <c r="C793" s="7">
        <v>-1</v>
      </c>
      <c r="D793" s="7">
        <v>0</v>
      </c>
      <c r="E793" s="8">
        <v>-1</v>
      </c>
    </row>
    <row r="794" spans="1:5" x14ac:dyDescent="0.25">
      <c r="A794" s="17">
        <v>41275</v>
      </c>
      <c r="B794" s="15" t="s">
        <v>70</v>
      </c>
      <c r="C794" s="7">
        <v>-123</v>
      </c>
      <c r="D794" s="7">
        <v>77</v>
      </c>
      <c r="E794" s="8">
        <v>-46</v>
      </c>
    </row>
    <row r="795" spans="1:5" x14ac:dyDescent="0.25">
      <c r="A795" s="17">
        <v>41275</v>
      </c>
      <c r="B795" s="15" t="s">
        <v>58</v>
      </c>
      <c r="C795" s="7">
        <v>-22</v>
      </c>
      <c r="D795" s="7">
        <v>65</v>
      </c>
      <c r="E795" s="8">
        <v>43</v>
      </c>
    </row>
    <row r="796" spans="1:5" x14ac:dyDescent="0.25">
      <c r="A796" s="17">
        <v>41275</v>
      </c>
      <c r="B796" s="15" t="s">
        <v>60</v>
      </c>
      <c r="C796" s="7">
        <v>-813</v>
      </c>
      <c r="D796" s="7">
        <v>629</v>
      </c>
      <c r="E796" s="8">
        <v>-184</v>
      </c>
    </row>
    <row r="797" spans="1:5" x14ac:dyDescent="0.25">
      <c r="A797" s="17">
        <v>41275</v>
      </c>
      <c r="B797" s="15" t="s">
        <v>62</v>
      </c>
      <c r="C797" s="7">
        <v>-475</v>
      </c>
      <c r="D797" s="7">
        <v>627</v>
      </c>
      <c r="E797" s="8">
        <v>152</v>
      </c>
    </row>
    <row r="798" spans="1:5" x14ac:dyDescent="0.25">
      <c r="A798" s="17">
        <v>41275</v>
      </c>
      <c r="B798" s="15" t="s">
        <v>50</v>
      </c>
      <c r="C798" s="7">
        <v>-208</v>
      </c>
      <c r="D798" s="7">
        <v>168</v>
      </c>
      <c r="E798" s="8">
        <v>-40</v>
      </c>
    </row>
    <row r="799" spans="1:5" x14ac:dyDescent="0.25">
      <c r="A799" s="17">
        <v>41275</v>
      </c>
      <c r="B799" s="15" t="s">
        <v>63</v>
      </c>
      <c r="C799" s="7">
        <v>-7</v>
      </c>
      <c r="D799" s="7">
        <v>1</v>
      </c>
      <c r="E799" s="8">
        <v>-6</v>
      </c>
    </row>
    <row r="800" spans="1:5" x14ac:dyDescent="0.25">
      <c r="A800" s="17">
        <v>41244</v>
      </c>
      <c r="B800" s="15" t="s">
        <v>72</v>
      </c>
      <c r="C800" s="7">
        <v>-70</v>
      </c>
      <c r="D800" s="7">
        <v>137</v>
      </c>
      <c r="E800" s="8">
        <v>67</v>
      </c>
    </row>
    <row r="801" spans="1:5" x14ac:dyDescent="0.25">
      <c r="A801" s="17">
        <v>41244</v>
      </c>
      <c r="B801" s="15" t="s">
        <v>57</v>
      </c>
      <c r="C801" s="7">
        <v>-848</v>
      </c>
      <c r="D801" s="7">
        <v>772</v>
      </c>
      <c r="E801" s="8">
        <v>-76</v>
      </c>
    </row>
    <row r="802" spans="1:5" x14ac:dyDescent="0.25">
      <c r="A802" s="17">
        <v>41244</v>
      </c>
      <c r="B802" s="15" t="s">
        <v>71</v>
      </c>
      <c r="C802" s="7">
        <v>-2</v>
      </c>
      <c r="D802" s="7">
        <v>0</v>
      </c>
      <c r="E802" s="8">
        <v>-2</v>
      </c>
    </row>
    <row r="803" spans="1:5" x14ac:dyDescent="0.25">
      <c r="A803" s="17">
        <v>41244</v>
      </c>
      <c r="B803" s="15" t="s">
        <v>70</v>
      </c>
      <c r="C803" s="7">
        <v>-173</v>
      </c>
      <c r="D803" s="7">
        <v>89</v>
      </c>
      <c r="E803" s="8">
        <v>-84</v>
      </c>
    </row>
    <row r="804" spans="1:5" x14ac:dyDescent="0.25">
      <c r="A804" s="17">
        <v>41244</v>
      </c>
      <c r="B804" s="15" t="s">
        <v>58</v>
      </c>
      <c r="C804" s="7">
        <v>-17</v>
      </c>
      <c r="D804" s="7">
        <v>45</v>
      </c>
      <c r="E804" s="8">
        <v>28</v>
      </c>
    </row>
    <row r="805" spans="1:5" x14ac:dyDescent="0.25">
      <c r="A805" s="17">
        <v>41244</v>
      </c>
      <c r="B805" s="15" t="s">
        <v>60</v>
      </c>
      <c r="C805" s="7">
        <v>-885</v>
      </c>
      <c r="D805" s="7">
        <v>826</v>
      </c>
      <c r="E805" s="8">
        <v>-59</v>
      </c>
    </row>
    <row r="806" spans="1:5" x14ac:dyDescent="0.25">
      <c r="A806" s="17">
        <v>41244</v>
      </c>
      <c r="B806" s="15" t="s">
        <v>62</v>
      </c>
      <c r="C806" s="7">
        <v>-548</v>
      </c>
      <c r="D806" s="7">
        <v>745</v>
      </c>
      <c r="E806" s="8">
        <v>197</v>
      </c>
    </row>
    <row r="807" spans="1:5" x14ac:dyDescent="0.25">
      <c r="A807" s="17">
        <v>41244</v>
      </c>
      <c r="B807" s="15" t="s">
        <v>50</v>
      </c>
      <c r="C807" s="7">
        <v>-285</v>
      </c>
      <c r="D807" s="7">
        <v>211</v>
      </c>
      <c r="E807" s="8">
        <v>-74</v>
      </c>
    </row>
    <row r="808" spans="1:5" x14ac:dyDescent="0.25">
      <c r="A808" s="17">
        <v>41244</v>
      </c>
      <c r="B808" s="15" t="s">
        <v>63</v>
      </c>
      <c r="C808" s="7">
        <v>-9</v>
      </c>
      <c r="D808" s="7">
        <v>12</v>
      </c>
      <c r="E808" s="8">
        <v>3</v>
      </c>
    </row>
    <row r="809" spans="1:5" x14ac:dyDescent="0.25">
      <c r="A809" s="17">
        <v>41214</v>
      </c>
      <c r="B809" s="15" t="s">
        <v>72</v>
      </c>
      <c r="C809" s="7">
        <v>-78</v>
      </c>
      <c r="D809" s="7">
        <v>203</v>
      </c>
      <c r="E809" s="8">
        <v>125</v>
      </c>
    </row>
    <row r="810" spans="1:5" x14ac:dyDescent="0.25">
      <c r="A810" s="17">
        <v>41214</v>
      </c>
      <c r="B810" s="15" t="s">
        <v>57</v>
      </c>
      <c r="C810" s="7">
        <v>-841</v>
      </c>
      <c r="D810" s="7">
        <v>788</v>
      </c>
      <c r="E810" s="8">
        <v>-53</v>
      </c>
    </row>
    <row r="811" spans="1:5" x14ac:dyDescent="0.25">
      <c r="A811" s="17">
        <v>41214</v>
      </c>
      <c r="B811" s="15" t="s">
        <v>70</v>
      </c>
      <c r="C811" s="7">
        <v>-144</v>
      </c>
      <c r="D811" s="7">
        <v>84</v>
      </c>
      <c r="E811" s="8">
        <v>-60</v>
      </c>
    </row>
    <row r="812" spans="1:5" x14ac:dyDescent="0.25">
      <c r="A812" s="17">
        <v>41214</v>
      </c>
      <c r="B812" s="15" t="s">
        <v>58</v>
      </c>
      <c r="C812" s="7">
        <v>-21</v>
      </c>
      <c r="D812" s="7">
        <v>60</v>
      </c>
      <c r="E812" s="8">
        <v>39</v>
      </c>
    </row>
    <row r="813" spans="1:5" x14ac:dyDescent="0.25">
      <c r="A813" s="17">
        <v>41214</v>
      </c>
      <c r="B813" s="15" t="s">
        <v>60</v>
      </c>
      <c r="C813" s="7">
        <v>-838</v>
      </c>
      <c r="D813" s="7">
        <v>886</v>
      </c>
      <c r="E813" s="8">
        <v>48</v>
      </c>
    </row>
    <row r="814" spans="1:5" x14ac:dyDescent="0.25">
      <c r="A814" s="17">
        <v>41214</v>
      </c>
      <c r="B814" s="15" t="s">
        <v>62</v>
      </c>
      <c r="C814" s="7">
        <v>-690</v>
      </c>
      <c r="D814" s="7">
        <v>660</v>
      </c>
      <c r="E814" s="8">
        <v>-30</v>
      </c>
    </row>
    <row r="815" spans="1:5" x14ac:dyDescent="0.25">
      <c r="A815" s="17">
        <v>41214</v>
      </c>
      <c r="B815" s="15" t="s">
        <v>50</v>
      </c>
      <c r="C815" s="7">
        <v>-294</v>
      </c>
      <c r="D815" s="7">
        <v>225</v>
      </c>
      <c r="E815" s="8">
        <v>-69</v>
      </c>
    </row>
    <row r="816" spans="1:5" x14ac:dyDescent="0.25">
      <c r="A816" s="17">
        <v>41183</v>
      </c>
      <c r="B816" s="15" t="s">
        <v>72</v>
      </c>
      <c r="C816" s="7">
        <v>-130</v>
      </c>
      <c r="D816" s="7">
        <v>217</v>
      </c>
      <c r="E816" s="8">
        <v>87</v>
      </c>
    </row>
    <row r="817" spans="1:5" x14ac:dyDescent="0.25">
      <c r="A817" s="17">
        <v>41183</v>
      </c>
      <c r="B817" s="15" t="s">
        <v>57</v>
      </c>
      <c r="C817" s="7">
        <v>-777</v>
      </c>
      <c r="D817" s="7">
        <v>827</v>
      </c>
      <c r="E817" s="8">
        <v>50</v>
      </c>
    </row>
    <row r="818" spans="1:5" x14ac:dyDescent="0.25">
      <c r="A818" s="17">
        <v>41183</v>
      </c>
      <c r="B818" s="15" t="s">
        <v>70</v>
      </c>
      <c r="C818" s="7">
        <v>-129</v>
      </c>
      <c r="D818" s="7">
        <v>122</v>
      </c>
      <c r="E818" s="8">
        <v>-7</v>
      </c>
    </row>
    <row r="819" spans="1:5" x14ac:dyDescent="0.25">
      <c r="A819" s="17">
        <v>41183</v>
      </c>
      <c r="B819" s="15" t="s">
        <v>58</v>
      </c>
      <c r="C819" s="7">
        <v>-24</v>
      </c>
      <c r="D819" s="7">
        <v>88</v>
      </c>
      <c r="E819" s="8">
        <v>64</v>
      </c>
    </row>
    <row r="820" spans="1:5" x14ac:dyDescent="0.25">
      <c r="A820" s="17">
        <v>41183</v>
      </c>
      <c r="B820" s="15" t="s">
        <v>60</v>
      </c>
      <c r="C820" s="7">
        <v>-933</v>
      </c>
      <c r="D820" s="7">
        <v>708</v>
      </c>
      <c r="E820" s="8">
        <v>-225</v>
      </c>
    </row>
    <row r="821" spans="1:5" x14ac:dyDescent="0.25">
      <c r="A821" s="17">
        <v>41183</v>
      </c>
      <c r="B821" s="15" t="s">
        <v>68</v>
      </c>
      <c r="C821" s="7">
        <v>0</v>
      </c>
      <c r="D821" s="7">
        <v>1</v>
      </c>
      <c r="E821" s="8">
        <v>1</v>
      </c>
    </row>
    <row r="822" spans="1:5" x14ac:dyDescent="0.25">
      <c r="A822" s="17">
        <v>41183</v>
      </c>
      <c r="B822" s="15" t="s">
        <v>62</v>
      </c>
      <c r="C822" s="7">
        <v>-635</v>
      </c>
      <c r="D822" s="7">
        <v>596</v>
      </c>
      <c r="E822" s="8">
        <v>-39</v>
      </c>
    </row>
    <row r="823" spans="1:5" x14ac:dyDescent="0.25">
      <c r="A823" s="17">
        <v>41183</v>
      </c>
      <c r="B823" s="15" t="s">
        <v>50</v>
      </c>
      <c r="C823" s="7">
        <v>-265</v>
      </c>
      <c r="D823" s="7">
        <v>334</v>
      </c>
      <c r="E823" s="8">
        <v>69</v>
      </c>
    </row>
    <row r="824" spans="1:5" x14ac:dyDescent="0.25">
      <c r="A824" s="17">
        <v>41183</v>
      </c>
      <c r="B824" s="15" t="s">
        <v>63</v>
      </c>
      <c r="C824" s="7">
        <v>-2</v>
      </c>
      <c r="D824" s="7">
        <v>2</v>
      </c>
      <c r="E824" s="8">
        <v>0</v>
      </c>
    </row>
    <row r="825" spans="1:5" x14ac:dyDescent="0.25">
      <c r="A825" s="17">
        <v>41153</v>
      </c>
      <c r="B825" s="15" t="s">
        <v>72</v>
      </c>
      <c r="C825" s="7">
        <v>-66</v>
      </c>
      <c r="D825" s="7">
        <v>174</v>
      </c>
      <c r="E825" s="8">
        <v>108</v>
      </c>
    </row>
    <row r="826" spans="1:5" x14ac:dyDescent="0.25">
      <c r="A826" s="17">
        <v>41153</v>
      </c>
      <c r="B826" s="15" t="s">
        <v>57</v>
      </c>
      <c r="C826" s="7">
        <v>-735</v>
      </c>
      <c r="D826" s="7">
        <v>852</v>
      </c>
      <c r="E826" s="8">
        <v>117</v>
      </c>
    </row>
    <row r="827" spans="1:5" x14ac:dyDescent="0.25">
      <c r="A827" s="17">
        <v>41153</v>
      </c>
      <c r="B827" s="15" t="s">
        <v>71</v>
      </c>
      <c r="C827" s="7">
        <v>-5</v>
      </c>
      <c r="D827" s="7">
        <v>0</v>
      </c>
      <c r="E827" s="8">
        <v>-5</v>
      </c>
    </row>
    <row r="828" spans="1:5" x14ac:dyDescent="0.25">
      <c r="A828" s="17">
        <v>41153</v>
      </c>
      <c r="B828" s="15" t="s">
        <v>70</v>
      </c>
      <c r="C828" s="7">
        <v>-105</v>
      </c>
      <c r="D828" s="7">
        <v>90</v>
      </c>
      <c r="E828" s="8">
        <v>-15</v>
      </c>
    </row>
    <row r="829" spans="1:5" x14ac:dyDescent="0.25">
      <c r="A829" s="17">
        <v>41153</v>
      </c>
      <c r="B829" s="15" t="s">
        <v>58</v>
      </c>
      <c r="C829" s="7">
        <v>-15</v>
      </c>
      <c r="D829" s="7">
        <v>92</v>
      </c>
      <c r="E829" s="8">
        <v>77</v>
      </c>
    </row>
    <row r="830" spans="1:5" x14ac:dyDescent="0.25">
      <c r="A830" s="17">
        <v>41153</v>
      </c>
      <c r="B830" s="15" t="s">
        <v>60</v>
      </c>
      <c r="C830" s="7">
        <v>-872</v>
      </c>
      <c r="D830" s="7">
        <v>722</v>
      </c>
      <c r="E830" s="8">
        <v>-150</v>
      </c>
    </row>
    <row r="831" spans="1:5" x14ac:dyDescent="0.25">
      <c r="A831" s="17">
        <v>41153</v>
      </c>
      <c r="B831" s="15" t="s">
        <v>68</v>
      </c>
      <c r="C831" s="7">
        <v>0</v>
      </c>
      <c r="D831" s="7">
        <v>1</v>
      </c>
      <c r="E831" s="8">
        <v>1</v>
      </c>
    </row>
    <row r="832" spans="1:5" x14ac:dyDescent="0.25">
      <c r="A832" s="17">
        <v>41153</v>
      </c>
      <c r="B832" s="15" t="s">
        <v>62</v>
      </c>
      <c r="C832" s="7">
        <v>-660</v>
      </c>
      <c r="D832" s="7">
        <v>534</v>
      </c>
      <c r="E832" s="8">
        <v>-126</v>
      </c>
    </row>
    <row r="833" spans="1:5" x14ac:dyDescent="0.25">
      <c r="A833" s="17">
        <v>41153</v>
      </c>
      <c r="B833" s="15" t="s">
        <v>50</v>
      </c>
      <c r="C833" s="7">
        <v>-233</v>
      </c>
      <c r="D833" s="7">
        <v>242</v>
      </c>
      <c r="E833" s="8">
        <v>9</v>
      </c>
    </row>
    <row r="834" spans="1:5" x14ac:dyDescent="0.25">
      <c r="A834" s="17">
        <v>41153</v>
      </c>
      <c r="B834" s="15" t="s">
        <v>63</v>
      </c>
      <c r="C834" s="7">
        <v>-17</v>
      </c>
      <c r="D834" s="7">
        <v>1</v>
      </c>
      <c r="E834" s="8">
        <v>-16</v>
      </c>
    </row>
    <row r="835" spans="1:5" x14ac:dyDescent="0.25">
      <c r="A835" s="17">
        <v>41122</v>
      </c>
      <c r="B835" s="15" t="s">
        <v>72</v>
      </c>
      <c r="C835" s="7">
        <v>-106</v>
      </c>
      <c r="D835" s="7">
        <v>156</v>
      </c>
      <c r="E835" s="8">
        <v>50</v>
      </c>
    </row>
    <row r="836" spans="1:5" x14ac:dyDescent="0.25">
      <c r="A836" s="17">
        <v>41122</v>
      </c>
      <c r="B836" s="15" t="s">
        <v>57</v>
      </c>
      <c r="C836" s="7">
        <v>-1058</v>
      </c>
      <c r="D836" s="7">
        <v>1073</v>
      </c>
      <c r="E836" s="8">
        <v>15</v>
      </c>
    </row>
    <row r="837" spans="1:5" x14ac:dyDescent="0.25">
      <c r="A837" s="17">
        <v>41122</v>
      </c>
      <c r="B837" s="15" t="s">
        <v>70</v>
      </c>
      <c r="C837" s="7">
        <v>-132</v>
      </c>
      <c r="D837" s="7">
        <v>139</v>
      </c>
      <c r="E837" s="8">
        <v>7</v>
      </c>
    </row>
    <row r="838" spans="1:5" x14ac:dyDescent="0.25">
      <c r="A838" s="17">
        <v>41122</v>
      </c>
      <c r="B838" s="15" t="s">
        <v>58</v>
      </c>
      <c r="C838" s="7">
        <v>-22</v>
      </c>
      <c r="D838" s="7">
        <v>54</v>
      </c>
      <c r="E838" s="8">
        <v>32</v>
      </c>
    </row>
    <row r="839" spans="1:5" x14ac:dyDescent="0.25">
      <c r="A839" s="17">
        <v>41122</v>
      </c>
      <c r="B839" s="15" t="s">
        <v>60</v>
      </c>
      <c r="C839" s="7">
        <v>-998</v>
      </c>
      <c r="D839" s="7">
        <v>1051</v>
      </c>
      <c r="E839" s="8">
        <v>53</v>
      </c>
    </row>
    <row r="840" spans="1:5" x14ac:dyDescent="0.25">
      <c r="A840" s="17">
        <v>41122</v>
      </c>
      <c r="B840" s="15" t="s">
        <v>62</v>
      </c>
      <c r="C840" s="7">
        <v>-899</v>
      </c>
      <c r="D840" s="7">
        <v>822</v>
      </c>
      <c r="E840" s="8">
        <v>-77</v>
      </c>
    </row>
    <row r="841" spans="1:5" x14ac:dyDescent="0.25">
      <c r="A841" s="17">
        <v>41122</v>
      </c>
      <c r="B841" s="15" t="s">
        <v>50</v>
      </c>
      <c r="C841" s="7">
        <v>-460</v>
      </c>
      <c r="D841" s="7">
        <v>382</v>
      </c>
      <c r="E841" s="8">
        <v>-78</v>
      </c>
    </row>
    <row r="842" spans="1:5" x14ac:dyDescent="0.25">
      <c r="A842" s="17">
        <v>41122</v>
      </c>
      <c r="B842" s="15" t="s">
        <v>63</v>
      </c>
      <c r="C842" s="7">
        <v>-2</v>
      </c>
      <c r="D842" s="7">
        <v>0</v>
      </c>
      <c r="E842" s="8">
        <v>-2</v>
      </c>
    </row>
    <row r="843" spans="1:5" x14ac:dyDescent="0.25">
      <c r="A843" s="17">
        <v>41091</v>
      </c>
      <c r="B843" s="15" t="s">
        <v>72</v>
      </c>
      <c r="C843" s="7">
        <v>-46</v>
      </c>
      <c r="D843" s="7">
        <v>185</v>
      </c>
      <c r="E843" s="8">
        <v>139</v>
      </c>
    </row>
    <row r="844" spans="1:5" x14ac:dyDescent="0.25">
      <c r="A844" s="17">
        <v>41091</v>
      </c>
      <c r="B844" s="15" t="s">
        <v>57</v>
      </c>
      <c r="C844" s="7">
        <v>-931</v>
      </c>
      <c r="D844" s="7">
        <v>949</v>
      </c>
      <c r="E844" s="8">
        <v>18</v>
      </c>
    </row>
    <row r="845" spans="1:5" x14ac:dyDescent="0.25">
      <c r="A845" s="17">
        <v>41091</v>
      </c>
      <c r="B845" s="15" t="s">
        <v>71</v>
      </c>
      <c r="C845" s="7">
        <v>-1</v>
      </c>
      <c r="D845" s="7">
        <v>0</v>
      </c>
      <c r="E845" s="8">
        <v>-1</v>
      </c>
    </row>
    <row r="846" spans="1:5" x14ac:dyDescent="0.25">
      <c r="A846" s="17">
        <v>41091</v>
      </c>
      <c r="B846" s="15" t="s">
        <v>70</v>
      </c>
      <c r="C846" s="7">
        <v>-204</v>
      </c>
      <c r="D846" s="7">
        <v>150</v>
      </c>
      <c r="E846" s="8">
        <v>-54</v>
      </c>
    </row>
    <row r="847" spans="1:5" x14ac:dyDescent="0.25">
      <c r="A847" s="17">
        <v>41091</v>
      </c>
      <c r="B847" s="15" t="s">
        <v>58</v>
      </c>
      <c r="C847" s="7">
        <v>-24</v>
      </c>
      <c r="D847" s="7">
        <v>83</v>
      </c>
      <c r="E847" s="8">
        <v>59</v>
      </c>
    </row>
    <row r="848" spans="1:5" x14ac:dyDescent="0.25">
      <c r="A848" s="17">
        <v>41091</v>
      </c>
      <c r="B848" s="15" t="s">
        <v>60</v>
      </c>
      <c r="C848" s="7">
        <v>-1231</v>
      </c>
      <c r="D848" s="7">
        <v>688</v>
      </c>
      <c r="E848" s="8">
        <v>-543</v>
      </c>
    </row>
    <row r="849" spans="1:5" x14ac:dyDescent="0.25">
      <c r="A849" s="17">
        <v>41091</v>
      </c>
      <c r="B849" s="15" t="s">
        <v>62</v>
      </c>
      <c r="C849" s="7">
        <v>-765</v>
      </c>
      <c r="D849" s="7">
        <v>885</v>
      </c>
      <c r="E849" s="8">
        <v>120</v>
      </c>
    </row>
    <row r="850" spans="1:5" x14ac:dyDescent="0.25">
      <c r="A850" s="17">
        <v>41091</v>
      </c>
      <c r="B850" s="15" t="s">
        <v>50</v>
      </c>
      <c r="C850" s="7">
        <v>-146</v>
      </c>
      <c r="D850" s="7">
        <v>409</v>
      </c>
      <c r="E850" s="8">
        <v>263</v>
      </c>
    </row>
    <row r="851" spans="1:5" x14ac:dyDescent="0.25">
      <c r="A851" s="17">
        <v>41091</v>
      </c>
      <c r="B851" s="15" t="s">
        <v>63</v>
      </c>
      <c r="C851" s="7">
        <v>-3</v>
      </c>
      <c r="D851" s="7">
        <v>2</v>
      </c>
      <c r="E851" s="8">
        <v>-1</v>
      </c>
    </row>
    <row r="852" spans="1:5" x14ac:dyDescent="0.25">
      <c r="A852" s="17">
        <v>41061</v>
      </c>
      <c r="B852" s="15" t="s">
        <v>72</v>
      </c>
      <c r="C852" s="7">
        <v>-131</v>
      </c>
      <c r="D852" s="7">
        <v>184</v>
      </c>
      <c r="E852" s="8">
        <v>53</v>
      </c>
    </row>
    <row r="853" spans="1:5" x14ac:dyDescent="0.25">
      <c r="A853" s="17">
        <v>41061</v>
      </c>
      <c r="B853" s="15" t="s">
        <v>57</v>
      </c>
      <c r="C853" s="7">
        <v>-722</v>
      </c>
      <c r="D853" s="7">
        <v>844</v>
      </c>
      <c r="E853" s="8">
        <v>122</v>
      </c>
    </row>
    <row r="854" spans="1:5" x14ac:dyDescent="0.25">
      <c r="A854" s="17">
        <v>41061</v>
      </c>
      <c r="B854" s="15" t="s">
        <v>71</v>
      </c>
      <c r="C854" s="7">
        <v>-2</v>
      </c>
      <c r="D854" s="7">
        <v>0</v>
      </c>
      <c r="E854" s="8">
        <v>-2</v>
      </c>
    </row>
    <row r="855" spans="1:5" x14ac:dyDescent="0.25">
      <c r="A855" s="17">
        <v>41061</v>
      </c>
      <c r="B855" s="15" t="s">
        <v>70</v>
      </c>
      <c r="C855" s="7">
        <v>-189</v>
      </c>
      <c r="D855" s="7">
        <v>147</v>
      </c>
      <c r="E855" s="8">
        <v>-42</v>
      </c>
    </row>
    <row r="856" spans="1:5" x14ac:dyDescent="0.25">
      <c r="A856" s="17">
        <v>41061</v>
      </c>
      <c r="B856" s="15" t="s">
        <v>58</v>
      </c>
      <c r="C856" s="7">
        <v>-9</v>
      </c>
      <c r="D856" s="7">
        <v>62</v>
      </c>
      <c r="E856" s="8">
        <v>53</v>
      </c>
    </row>
    <row r="857" spans="1:5" x14ac:dyDescent="0.25">
      <c r="A857" s="17">
        <v>41061</v>
      </c>
      <c r="B857" s="15" t="s">
        <v>60</v>
      </c>
      <c r="C857" s="7">
        <v>-1188</v>
      </c>
      <c r="D857" s="7">
        <v>666</v>
      </c>
      <c r="E857" s="8">
        <v>-522</v>
      </c>
    </row>
    <row r="858" spans="1:5" x14ac:dyDescent="0.25">
      <c r="A858" s="17">
        <v>41061</v>
      </c>
      <c r="B858" s="15" t="s">
        <v>62</v>
      </c>
      <c r="C858" s="7">
        <v>-574</v>
      </c>
      <c r="D858" s="7">
        <v>883</v>
      </c>
      <c r="E858" s="8">
        <v>309</v>
      </c>
    </row>
    <row r="859" spans="1:5" x14ac:dyDescent="0.25">
      <c r="A859" s="17">
        <v>41061</v>
      </c>
      <c r="B859" s="15" t="s">
        <v>50</v>
      </c>
      <c r="C859" s="7">
        <v>-254</v>
      </c>
      <c r="D859" s="7">
        <v>284</v>
      </c>
      <c r="E859" s="8">
        <v>30</v>
      </c>
    </row>
    <row r="860" spans="1:5" x14ac:dyDescent="0.25">
      <c r="A860" s="17">
        <v>41061</v>
      </c>
      <c r="B860" s="15" t="s">
        <v>63</v>
      </c>
      <c r="C860" s="7">
        <v>-1</v>
      </c>
      <c r="D860" s="7">
        <v>0</v>
      </c>
      <c r="E860" s="8">
        <v>-1</v>
      </c>
    </row>
    <row r="861" spans="1:5" x14ac:dyDescent="0.25">
      <c r="A861" s="17">
        <v>41030</v>
      </c>
      <c r="B861" s="15" t="s">
        <v>72</v>
      </c>
      <c r="C861" s="7">
        <v>-86</v>
      </c>
      <c r="D861" s="7">
        <v>256</v>
      </c>
      <c r="E861" s="8">
        <v>170</v>
      </c>
    </row>
    <row r="862" spans="1:5" x14ac:dyDescent="0.25">
      <c r="A862" s="17">
        <v>41030</v>
      </c>
      <c r="B862" s="15" t="s">
        <v>57</v>
      </c>
      <c r="C862" s="7">
        <v>-881</v>
      </c>
      <c r="D862" s="7">
        <v>923</v>
      </c>
      <c r="E862" s="8">
        <v>42</v>
      </c>
    </row>
    <row r="863" spans="1:5" x14ac:dyDescent="0.25">
      <c r="A863" s="17">
        <v>41030</v>
      </c>
      <c r="B863" s="15" t="s">
        <v>71</v>
      </c>
      <c r="C863" s="7">
        <v>-2</v>
      </c>
      <c r="D863" s="7">
        <v>0</v>
      </c>
      <c r="E863" s="8">
        <v>-2</v>
      </c>
    </row>
    <row r="864" spans="1:5" x14ac:dyDescent="0.25">
      <c r="A864" s="17">
        <v>41030</v>
      </c>
      <c r="B864" s="15" t="s">
        <v>70</v>
      </c>
      <c r="C864" s="7">
        <v>-277</v>
      </c>
      <c r="D864" s="7">
        <v>178</v>
      </c>
      <c r="E864" s="8">
        <v>-99</v>
      </c>
    </row>
    <row r="865" spans="1:5" x14ac:dyDescent="0.25">
      <c r="A865" s="17">
        <v>41030</v>
      </c>
      <c r="B865" s="15" t="s">
        <v>58</v>
      </c>
      <c r="C865" s="7">
        <v>-16</v>
      </c>
      <c r="D865" s="7">
        <v>91</v>
      </c>
      <c r="E865" s="8">
        <v>75</v>
      </c>
    </row>
    <row r="866" spans="1:5" x14ac:dyDescent="0.25">
      <c r="A866" s="17">
        <v>41030</v>
      </c>
      <c r="B866" s="15" t="s">
        <v>60</v>
      </c>
      <c r="C866" s="7">
        <v>-1226</v>
      </c>
      <c r="D866" s="7">
        <v>761</v>
      </c>
      <c r="E866" s="8">
        <v>-465</v>
      </c>
    </row>
    <row r="867" spans="1:5" x14ac:dyDescent="0.25">
      <c r="A867" s="17">
        <v>41030</v>
      </c>
      <c r="B867" s="15" t="s">
        <v>62</v>
      </c>
      <c r="C867" s="7">
        <v>-653</v>
      </c>
      <c r="D867" s="7">
        <v>1010</v>
      </c>
      <c r="E867" s="8">
        <v>357</v>
      </c>
    </row>
    <row r="868" spans="1:5" x14ac:dyDescent="0.25">
      <c r="A868" s="17">
        <v>41030</v>
      </c>
      <c r="B868" s="15" t="s">
        <v>50</v>
      </c>
      <c r="C868" s="7">
        <v>-421</v>
      </c>
      <c r="D868" s="7">
        <v>344</v>
      </c>
      <c r="E868" s="8">
        <v>-77</v>
      </c>
    </row>
    <row r="869" spans="1:5" x14ac:dyDescent="0.25">
      <c r="A869" s="17">
        <v>41030</v>
      </c>
      <c r="B869" s="15" t="s">
        <v>63</v>
      </c>
      <c r="C869" s="7">
        <v>-1</v>
      </c>
      <c r="D869" s="7">
        <v>0</v>
      </c>
      <c r="E869" s="8">
        <v>-1</v>
      </c>
    </row>
    <row r="870" spans="1:5" x14ac:dyDescent="0.25">
      <c r="A870" s="17">
        <v>41000</v>
      </c>
      <c r="B870" s="15" t="s">
        <v>72</v>
      </c>
      <c r="C870" s="7">
        <v>-28</v>
      </c>
      <c r="D870" s="7">
        <v>192</v>
      </c>
      <c r="E870" s="8">
        <v>164</v>
      </c>
    </row>
    <row r="871" spans="1:5" x14ac:dyDescent="0.25">
      <c r="A871" s="17">
        <v>41000</v>
      </c>
      <c r="B871" s="15" t="s">
        <v>57</v>
      </c>
      <c r="C871" s="7">
        <v>-763</v>
      </c>
      <c r="D871" s="7">
        <v>948</v>
      </c>
      <c r="E871" s="8">
        <v>185</v>
      </c>
    </row>
    <row r="872" spans="1:5" x14ac:dyDescent="0.25">
      <c r="A872" s="17">
        <v>41000</v>
      </c>
      <c r="B872" s="15" t="s">
        <v>71</v>
      </c>
      <c r="C872" s="7">
        <v>-3</v>
      </c>
      <c r="D872" s="7">
        <v>0</v>
      </c>
      <c r="E872" s="8">
        <v>-3</v>
      </c>
    </row>
    <row r="873" spans="1:5" x14ac:dyDescent="0.25">
      <c r="A873" s="17">
        <v>41000</v>
      </c>
      <c r="B873" s="15" t="s">
        <v>70</v>
      </c>
      <c r="C873" s="7">
        <v>-344</v>
      </c>
      <c r="D873" s="7">
        <v>146</v>
      </c>
      <c r="E873" s="8">
        <v>-198</v>
      </c>
    </row>
    <row r="874" spans="1:5" x14ac:dyDescent="0.25">
      <c r="A874" s="17">
        <v>41000</v>
      </c>
      <c r="B874" s="15" t="s">
        <v>58</v>
      </c>
      <c r="C874" s="7">
        <v>-20</v>
      </c>
      <c r="D874" s="7">
        <v>58</v>
      </c>
      <c r="E874" s="8">
        <v>38</v>
      </c>
    </row>
    <row r="875" spans="1:5" x14ac:dyDescent="0.25">
      <c r="A875" s="17">
        <v>41000</v>
      </c>
      <c r="B875" s="15" t="s">
        <v>60</v>
      </c>
      <c r="C875" s="7">
        <v>-1071</v>
      </c>
      <c r="D875" s="7">
        <v>577</v>
      </c>
      <c r="E875" s="8">
        <v>-494</v>
      </c>
    </row>
    <row r="876" spans="1:5" x14ac:dyDescent="0.25">
      <c r="A876" s="17">
        <v>41000</v>
      </c>
      <c r="B876" s="15" t="s">
        <v>62</v>
      </c>
      <c r="C876" s="7">
        <v>-649</v>
      </c>
      <c r="D876" s="7">
        <v>812</v>
      </c>
      <c r="E876" s="8">
        <v>163</v>
      </c>
    </row>
    <row r="877" spans="1:5" x14ac:dyDescent="0.25">
      <c r="A877" s="17">
        <v>41000</v>
      </c>
      <c r="B877" s="15" t="s">
        <v>50</v>
      </c>
      <c r="C877" s="7">
        <v>-151</v>
      </c>
      <c r="D877" s="7">
        <v>296</v>
      </c>
      <c r="E877" s="8">
        <v>145</v>
      </c>
    </row>
    <row r="878" spans="1:5" x14ac:dyDescent="0.25">
      <c r="A878" s="17">
        <v>41000</v>
      </c>
      <c r="B878" s="15" t="s">
        <v>63</v>
      </c>
      <c r="C878" s="7">
        <v>-1</v>
      </c>
      <c r="D878" s="7">
        <v>1</v>
      </c>
      <c r="E878" s="8">
        <v>0</v>
      </c>
    </row>
    <row r="879" spans="1:5" x14ac:dyDescent="0.25">
      <c r="A879" s="17">
        <v>40969</v>
      </c>
      <c r="B879" s="15" t="s">
        <v>72</v>
      </c>
      <c r="C879" s="7">
        <v>-38</v>
      </c>
      <c r="D879" s="7">
        <v>245</v>
      </c>
      <c r="E879" s="8">
        <v>207</v>
      </c>
    </row>
    <row r="880" spans="1:5" x14ac:dyDescent="0.25">
      <c r="A880" s="17">
        <v>40969</v>
      </c>
      <c r="B880" s="15" t="s">
        <v>57</v>
      </c>
      <c r="C880" s="7">
        <v>-801</v>
      </c>
      <c r="D880" s="7">
        <v>1161</v>
      </c>
      <c r="E880" s="8">
        <v>360</v>
      </c>
    </row>
    <row r="881" spans="1:5" x14ac:dyDescent="0.25">
      <c r="A881" s="17">
        <v>40969</v>
      </c>
      <c r="B881" s="15" t="s">
        <v>70</v>
      </c>
      <c r="C881" s="7">
        <v>-477</v>
      </c>
      <c r="D881" s="7">
        <v>170</v>
      </c>
      <c r="E881" s="8">
        <v>-307</v>
      </c>
    </row>
    <row r="882" spans="1:5" x14ac:dyDescent="0.25">
      <c r="A882" s="17">
        <v>40969</v>
      </c>
      <c r="B882" s="15" t="s">
        <v>58</v>
      </c>
      <c r="C882" s="7">
        <v>-21</v>
      </c>
      <c r="D882" s="7">
        <v>56</v>
      </c>
      <c r="E882" s="8">
        <v>35</v>
      </c>
    </row>
    <row r="883" spans="1:5" x14ac:dyDescent="0.25">
      <c r="A883" s="17">
        <v>40969</v>
      </c>
      <c r="B883" s="15" t="s">
        <v>60</v>
      </c>
      <c r="C883" s="7">
        <v>-1338</v>
      </c>
      <c r="D883" s="7">
        <v>494</v>
      </c>
      <c r="E883" s="8">
        <v>-844</v>
      </c>
    </row>
    <row r="884" spans="1:5" x14ac:dyDescent="0.25">
      <c r="A884" s="17">
        <v>40969</v>
      </c>
      <c r="B884" s="15" t="s">
        <v>62</v>
      </c>
      <c r="C884" s="7">
        <v>-717</v>
      </c>
      <c r="D884" s="7">
        <v>1197</v>
      </c>
      <c r="E884" s="8">
        <v>480</v>
      </c>
    </row>
    <row r="885" spans="1:5" x14ac:dyDescent="0.25">
      <c r="A885" s="17">
        <v>40969</v>
      </c>
      <c r="B885" s="15" t="s">
        <v>50</v>
      </c>
      <c r="C885" s="7">
        <v>-228</v>
      </c>
      <c r="D885" s="7">
        <v>299</v>
      </c>
      <c r="E885" s="8">
        <v>71</v>
      </c>
    </row>
    <row r="886" spans="1:5" x14ac:dyDescent="0.25">
      <c r="A886" s="17">
        <v>40969</v>
      </c>
      <c r="B886" s="15" t="s">
        <v>63</v>
      </c>
      <c r="C886" s="7">
        <v>-2</v>
      </c>
      <c r="D886" s="7">
        <v>0</v>
      </c>
      <c r="E886" s="8">
        <v>-2</v>
      </c>
    </row>
    <row r="887" spans="1:5" x14ac:dyDescent="0.25">
      <c r="A887" s="17">
        <v>40940</v>
      </c>
      <c r="B887" s="15" t="s">
        <v>72</v>
      </c>
      <c r="C887" s="7">
        <v>-53</v>
      </c>
      <c r="D887" s="7">
        <v>205</v>
      </c>
      <c r="E887" s="8">
        <v>152</v>
      </c>
    </row>
    <row r="888" spans="1:5" x14ac:dyDescent="0.25">
      <c r="A888" s="17">
        <v>40940</v>
      </c>
      <c r="B888" s="15" t="s">
        <v>57</v>
      </c>
      <c r="C888" s="7">
        <v>-754</v>
      </c>
      <c r="D888" s="7">
        <v>966</v>
      </c>
      <c r="E888" s="8">
        <v>212</v>
      </c>
    </row>
    <row r="889" spans="1:5" x14ac:dyDescent="0.25">
      <c r="A889" s="17">
        <v>40940</v>
      </c>
      <c r="B889" s="15" t="s">
        <v>71</v>
      </c>
      <c r="C889" s="7">
        <v>-3</v>
      </c>
      <c r="D889" s="7">
        <v>0</v>
      </c>
      <c r="E889" s="8">
        <v>-3</v>
      </c>
    </row>
    <row r="890" spans="1:5" x14ac:dyDescent="0.25">
      <c r="A890" s="17">
        <v>40940</v>
      </c>
      <c r="B890" s="15" t="s">
        <v>70</v>
      </c>
      <c r="C890" s="7">
        <v>-172</v>
      </c>
      <c r="D890" s="7">
        <v>162</v>
      </c>
      <c r="E890" s="8">
        <v>-10</v>
      </c>
    </row>
    <row r="891" spans="1:5" x14ac:dyDescent="0.25">
      <c r="A891" s="17">
        <v>40940</v>
      </c>
      <c r="B891" s="15" t="s">
        <v>58</v>
      </c>
      <c r="C891" s="7">
        <v>-10</v>
      </c>
      <c r="D891" s="7">
        <v>50</v>
      </c>
      <c r="E891" s="8">
        <v>40</v>
      </c>
    </row>
    <row r="892" spans="1:5" x14ac:dyDescent="0.25">
      <c r="A892" s="17">
        <v>40940</v>
      </c>
      <c r="B892" s="15" t="s">
        <v>60</v>
      </c>
      <c r="C892" s="7">
        <v>-1092</v>
      </c>
      <c r="D892" s="7">
        <v>626</v>
      </c>
      <c r="E892" s="8">
        <v>-466</v>
      </c>
    </row>
    <row r="893" spans="1:5" x14ac:dyDescent="0.25">
      <c r="A893" s="17">
        <v>40940</v>
      </c>
      <c r="B893" s="15" t="s">
        <v>62</v>
      </c>
      <c r="C893" s="7">
        <v>-607</v>
      </c>
      <c r="D893" s="7">
        <v>801</v>
      </c>
      <c r="E893" s="8">
        <v>194</v>
      </c>
    </row>
    <row r="894" spans="1:5" x14ac:dyDescent="0.25">
      <c r="A894" s="17">
        <v>40940</v>
      </c>
      <c r="B894" s="15" t="s">
        <v>50</v>
      </c>
      <c r="C894" s="7">
        <v>-309</v>
      </c>
      <c r="D894" s="7">
        <v>189</v>
      </c>
      <c r="E894" s="8">
        <v>-120</v>
      </c>
    </row>
    <row r="895" spans="1:5" x14ac:dyDescent="0.25">
      <c r="A895" s="17">
        <v>40940</v>
      </c>
      <c r="B895" s="15" t="s">
        <v>63</v>
      </c>
      <c r="C895" s="7">
        <v>0</v>
      </c>
      <c r="D895" s="7">
        <v>1</v>
      </c>
      <c r="E895" s="8">
        <v>1</v>
      </c>
    </row>
    <row r="896" spans="1:5" x14ac:dyDescent="0.25">
      <c r="A896" s="17">
        <v>40909</v>
      </c>
      <c r="B896" s="15" t="s">
        <v>72</v>
      </c>
      <c r="C896" s="7">
        <v>-47</v>
      </c>
      <c r="D896" s="7">
        <v>136</v>
      </c>
      <c r="E896" s="8">
        <v>89</v>
      </c>
    </row>
    <row r="897" spans="1:5" x14ac:dyDescent="0.25">
      <c r="A897" s="17">
        <v>40909</v>
      </c>
      <c r="B897" s="15" t="s">
        <v>57</v>
      </c>
      <c r="C897" s="7">
        <v>-542</v>
      </c>
      <c r="D897" s="7">
        <v>805</v>
      </c>
      <c r="E897" s="8">
        <v>263</v>
      </c>
    </row>
    <row r="898" spans="1:5" x14ac:dyDescent="0.25">
      <c r="A898" s="17">
        <v>40909</v>
      </c>
      <c r="B898" s="15" t="s">
        <v>71</v>
      </c>
      <c r="C898" s="7">
        <v>-2</v>
      </c>
      <c r="D898" s="7">
        <v>0</v>
      </c>
      <c r="E898" s="8">
        <v>-2</v>
      </c>
    </row>
    <row r="899" spans="1:5" x14ac:dyDescent="0.25">
      <c r="A899" s="17">
        <v>40909</v>
      </c>
      <c r="B899" s="15" t="s">
        <v>70</v>
      </c>
      <c r="C899" s="7">
        <v>-114</v>
      </c>
      <c r="D899" s="7">
        <v>119</v>
      </c>
      <c r="E899" s="8">
        <v>5</v>
      </c>
    </row>
    <row r="900" spans="1:5" x14ac:dyDescent="0.25">
      <c r="A900" s="17">
        <v>40909</v>
      </c>
      <c r="B900" s="15" t="s">
        <v>58</v>
      </c>
      <c r="C900" s="7">
        <v>-8</v>
      </c>
      <c r="D900" s="7">
        <v>38</v>
      </c>
      <c r="E900" s="8">
        <v>30</v>
      </c>
    </row>
    <row r="901" spans="1:5" x14ac:dyDescent="0.25">
      <c r="A901" s="17">
        <v>40909</v>
      </c>
      <c r="B901" s="15" t="s">
        <v>60</v>
      </c>
      <c r="C901" s="7">
        <v>-984</v>
      </c>
      <c r="D901" s="7">
        <v>466</v>
      </c>
      <c r="E901" s="8">
        <v>-518</v>
      </c>
    </row>
    <row r="902" spans="1:5" x14ac:dyDescent="0.25">
      <c r="A902" s="17">
        <v>40909</v>
      </c>
      <c r="B902" s="15" t="s">
        <v>62</v>
      </c>
      <c r="C902" s="7">
        <v>-362</v>
      </c>
      <c r="D902" s="7">
        <v>527</v>
      </c>
      <c r="E902" s="8">
        <v>165</v>
      </c>
    </row>
    <row r="903" spans="1:5" x14ac:dyDescent="0.25">
      <c r="A903" s="17">
        <v>40909</v>
      </c>
      <c r="B903" s="15" t="s">
        <v>50</v>
      </c>
      <c r="C903" s="7">
        <v>-202</v>
      </c>
      <c r="D903" s="7">
        <v>170</v>
      </c>
      <c r="E903" s="8">
        <v>-32</v>
      </c>
    </row>
    <row r="904" spans="1:5" x14ac:dyDescent="0.25">
      <c r="A904" s="17">
        <v>40909</v>
      </c>
      <c r="B904" s="15" t="s">
        <v>63</v>
      </c>
      <c r="C904" s="7">
        <v>-3</v>
      </c>
      <c r="D904" s="7">
        <v>3</v>
      </c>
      <c r="E904" s="8">
        <v>0</v>
      </c>
    </row>
    <row r="905" spans="1:5" x14ac:dyDescent="0.25">
      <c r="A905" s="17">
        <v>40878</v>
      </c>
      <c r="B905" s="15" t="s">
        <v>72</v>
      </c>
      <c r="C905" s="7">
        <v>-61</v>
      </c>
      <c r="D905" s="7">
        <v>171</v>
      </c>
      <c r="E905" s="8">
        <v>110</v>
      </c>
    </row>
    <row r="906" spans="1:5" x14ac:dyDescent="0.25">
      <c r="A906" s="17">
        <v>40878</v>
      </c>
      <c r="B906" s="15" t="s">
        <v>57</v>
      </c>
      <c r="C906" s="7">
        <v>-774</v>
      </c>
      <c r="D906" s="7">
        <v>804</v>
      </c>
      <c r="E906" s="8">
        <v>30</v>
      </c>
    </row>
    <row r="907" spans="1:5" x14ac:dyDescent="0.25">
      <c r="A907" s="17">
        <v>40878</v>
      </c>
      <c r="B907" s="15" t="s">
        <v>70</v>
      </c>
      <c r="C907" s="7">
        <v>-198</v>
      </c>
      <c r="D907" s="7">
        <v>97</v>
      </c>
      <c r="E907" s="8">
        <v>-101</v>
      </c>
    </row>
    <row r="908" spans="1:5" x14ac:dyDescent="0.25">
      <c r="A908" s="17">
        <v>40878</v>
      </c>
      <c r="B908" s="15" t="s">
        <v>58</v>
      </c>
      <c r="C908" s="7">
        <v>-14</v>
      </c>
      <c r="D908" s="7">
        <v>49</v>
      </c>
      <c r="E908" s="8">
        <v>35</v>
      </c>
    </row>
    <row r="909" spans="1:5" x14ac:dyDescent="0.25">
      <c r="A909" s="17">
        <v>40878</v>
      </c>
      <c r="B909" s="15" t="s">
        <v>60</v>
      </c>
      <c r="C909" s="7">
        <v>-861</v>
      </c>
      <c r="D909" s="7">
        <v>591</v>
      </c>
      <c r="E909" s="8">
        <v>-270</v>
      </c>
    </row>
    <row r="910" spans="1:5" x14ac:dyDescent="0.25">
      <c r="A910" s="17">
        <v>40878</v>
      </c>
      <c r="B910" s="15" t="s">
        <v>62</v>
      </c>
      <c r="C910" s="7">
        <v>-483</v>
      </c>
      <c r="D910" s="7">
        <v>728</v>
      </c>
      <c r="E910" s="8">
        <v>245</v>
      </c>
    </row>
    <row r="911" spans="1:5" x14ac:dyDescent="0.25">
      <c r="A911" s="17">
        <v>40878</v>
      </c>
      <c r="B911" s="15" t="s">
        <v>50</v>
      </c>
      <c r="C911" s="7">
        <v>-238</v>
      </c>
      <c r="D911" s="7">
        <v>190</v>
      </c>
      <c r="E911" s="8">
        <v>-48</v>
      </c>
    </row>
    <row r="912" spans="1:5" x14ac:dyDescent="0.25">
      <c r="A912" s="17">
        <v>40878</v>
      </c>
      <c r="B912" s="15" t="s">
        <v>63</v>
      </c>
      <c r="C912" s="7">
        <v>-2</v>
      </c>
      <c r="D912" s="7">
        <v>1</v>
      </c>
      <c r="E912" s="8">
        <v>-1</v>
      </c>
    </row>
    <row r="913" spans="1:5" x14ac:dyDescent="0.25">
      <c r="A913" s="17">
        <v>40848</v>
      </c>
      <c r="B913" s="15" t="s">
        <v>72</v>
      </c>
      <c r="C913" s="7">
        <v>-72</v>
      </c>
      <c r="D913" s="7">
        <v>253</v>
      </c>
      <c r="E913" s="8">
        <v>181</v>
      </c>
    </row>
    <row r="914" spans="1:5" x14ac:dyDescent="0.25">
      <c r="A914" s="17">
        <v>40848</v>
      </c>
      <c r="B914" s="15" t="s">
        <v>57</v>
      </c>
      <c r="C914" s="7">
        <v>-639</v>
      </c>
      <c r="D914" s="7">
        <v>924</v>
      </c>
      <c r="E914" s="8">
        <v>285</v>
      </c>
    </row>
    <row r="915" spans="1:5" x14ac:dyDescent="0.25">
      <c r="A915" s="17">
        <v>40848</v>
      </c>
      <c r="B915" s="15" t="s">
        <v>71</v>
      </c>
      <c r="C915" s="7">
        <v>-5</v>
      </c>
      <c r="D915" s="7">
        <v>0</v>
      </c>
      <c r="E915" s="8">
        <v>-5</v>
      </c>
    </row>
    <row r="916" spans="1:5" x14ac:dyDescent="0.25">
      <c r="A916" s="17">
        <v>40848</v>
      </c>
      <c r="B916" s="15" t="s">
        <v>70</v>
      </c>
      <c r="C916" s="7">
        <v>-258</v>
      </c>
      <c r="D916" s="7">
        <v>132</v>
      </c>
      <c r="E916" s="8">
        <v>-126</v>
      </c>
    </row>
    <row r="917" spans="1:5" x14ac:dyDescent="0.25">
      <c r="A917" s="17">
        <v>40848</v>
      </c>
      <c r="B917" s="15" t="s">
        <v>58</v>
      </c>
      <c r="C917" s="7">
        <v>-14</v>
      </c>
      <c r="D917" s="7">
        <v>26</v>
      </c>
      <c r="E917" s="8">
        <v>12</v>
      </c>
    </row>
    <row r="918" spans="1:5" x14ac:dyDescent="0.25">
      <c r="A918" s="17">
        <v>40848</v>
      </c>
      <c r="B918" s="15" t="s">
        <v>60</v>
      </c>
      <c r="C918" s="7">
        <v>-949</v>
      </c>
      <c r="D918" s="7">
        <v>736</v>
      </c>
      <c r="E918" s="8">
        <v>-213</v>
      </c>
    </row>
    <row r="919" spans="1:5" x14ac:dyDescent="0.25">
      <c r="A919" s="17">
        <v>40848</v>
      </c>
      <c r="B919" s="15" t="s">
        <v>68</v>
      </c>
      <c r="C919" s="7">
        <v>0</v>
      </c>
      <c r="D919" s="7">
        <v>1</v>
      </c>
      <c r="E919" s="8">
        <v>1</v>
      </c>
    </row>
    <row r="920" spans="1:5" x14ac:dyDescent="0.25">
      <c r="A920" s="17">
        <v>40848</v>
      </c>
      <c r="B920" s="15" t="s">
        <v>62</v>
      </c>
      <c r="C920" s="7">
        <v>-723</v>
      </c>
      <c r="D920" s="7">
        <v>699</v>
      </c>
      <c r="E920" s="8">
        <v>-24</v>
      </c>
    </row>
    <row r="921" spans="1:5" x14ac:dyDescent="0.25">
      <c r="A921" s="17">
        <v>40848</v>
      </c>
      <c r="B921" s="15" t="s">
        <v>50</v>
      </c>
      <c r="C921" s="7">
        <v>-291</v>
      </c>
      <c r="D921" s="7">
        <v>180</v>
      </c>
      <c r="E921" s="8">
        <v>-111</v>
      </c>
    </row>
    <row r="922" spans="1:5" x14ac:dyDescent="0.25">
      <c r="A922" s="17">
        <v>40817</v>
      </c>
      <c r="B922" s="15" t="s">
        <v>72</v>
      </c>
      <c r="C922" s="7">
        <v>-42</v>
      </c>
      <c r="D922" s="7">
        <v>241</v>
      </c>
      <c r="E922" s="8">
        <v>199</v>
      </c>
    </row>
    <row r="923" spans="1:5" x14ac:dyDescent="0.25">
      <c r="A923" s="17">
        <v>40817</v>
      </c>
      <c r="B923" s="15" t="s">
        <v>57</v>
      </c>
      <c r="C923" s="7">
        <v>-712</v>
      </c>
      <c r="D923" s="7">
        <v>1129</v>
      </c>
      <c r="E923" s="8">
        <v>417</v>
      </c>
    </row>
    <row r="924" spans="1:5" x14ac:dyDescent="0.25">
      <c r="A924" s="17">
        <v>40817</v>
      </c>
      <c r="B924" s="15" t="s">
        <v>71</v>
      </c>
      <c r="C924" s="7">
        <v>-8</v>
      </c>
      <c r="D924" s="7">
        <v>0</v>
      </c>
      <c r="E924" s="8">
        <v>-8</v>
      </c>
    </row>
    <row r="925" spans="1:5" x14ac:dyDescent="0.25">
      <c r="A925" s="17">
        <v>40817</v>
      </c>
      <c r="B925" s="15" t="s">
        <v>70</v>
      </c>
      <c r="C925" s="7">
        <v>-211</v>
      </c>
      <c r="D925" s="7">
        <v>164</v>
      </c>
      <c r="E925" s="8">
        <v>-47</v>
      </c>
    </row>
    <row r="926" spans="1:5" x14ac:dyDescent="0.25">
      <c r="A926" s="17">
        <v>40817</v>
      </c>
      <c r="B926" s="15" t="s">
        <v>58</v>
      </c>
      <c r="C926" s="7">
        <v>-15</v>
      </c>
      <c r="D926" s="7">
        <v>52</v>
      </c>
      <c r="E926" s="8">
        <v>37</v>
      </c>
    </row>
    <row r="927" spans="1:5" x14ac:dyDescent="0.25">
      <c r="A927" s="17">
        <v>40817</v>
      </c>
      <c r="B927" s="15" t="s">
        <v>60</v>
      </c>
      <c r="C927" s="7">
        <v>-899</v>
      </c>
      <c r="D927" s="7">
        <v>688</v>
      </c>
      <c r="E927" s="8">
        <v>-211</v>
      </c>
    </row>
    <row r="928" spans="1:5" x14ac:dyDescent="0.25">
      <c r="A928" s="17">
        <v>40817</v>
      </c>
      <c r="B928" s="15" t="s">
        <v>62</v>
      </c>
      <c r="C928" s="7">
        <v>-952</v>
      </c>
      <c r="D928" s="7">
        <v>686</v>
      </c>
      <c r="E928" s="8">
        <v>-266</v>
      </c>
    </row>
    <row r="929" spans="1:5" x14ac:dyDescent="0.25">
      <c r="A929" s="17">
        <v>40817</v>
      </c>
      <c r="B929" s="15" t="s">
        <v>50</v>
      </c>
      <c r="C929" s="7">
        <v>-405</v>
      </c>
      <c r="D929" s="7">
        <v>292</v>
      </c>
      <c r="E929" s="8">
        <v>-113</v>
      </c>
    </row>
    <row r="930" spans="1:5" x14ac:dyDescent="0.25">
      <c r="A930" s="17">
        <v>40817</v>
      </c>
      <c r="B930" s="15" t="s">
        <v>63</v>
      </c>
      <c r="C930" s="7">
        <v>-8</v>
      </c>
      <c r="D930" s="7">
        <v>0</v>
      </c>
      <c r="E930" s="8">
        <v>-8</v>
      </c>
    </row>
    <row r="931" spans="1:5" x14ac:dyDescent="0.25">
      <c r="A931" s="17">
        <v>40787</v>
      </c>
      <c r="B931" s="15" t="s">
        <v>72</v>
      </c>
      <c r="C931" s="7">
        <v>-52</v>
      </c>
      <c r="D931" s="7">
        <v>338</v>
      </c>
      <c r="E931" s="8">
        <v>286</v>
      </c>
    </row>
    <row r="932" spans="1:5" x14ac:dyDescent="0.25">
      <c r="A932" s="17">
        <v>40787</v>
      </c>
      <c r="B932" s="15" t="s">
        <v>57</v>
      </c>
      <c r="C932" s="7">
        <v>-839</v>
      </c>
      <c r="D932" s="7">
        <v>937</v>
      </c>
      <c r="E932" s="8">
        <v>98</v>
      </c>
    </row>
    <row r="933" spans="1:5" x14ac:dyDescent="0.25">
      <c r="A933" s="17">
        <v>40787</v>
      </c>
      <c r="B933" s="15" t="s">
        <v>71</v>
      </c>
      <c r="C933" s="7">
        <v>-8</v>
      </c>
      <c r="D933" s="7">
        <v>0</v>
      </c>
      <c r="E933" s="8">
        <v>-8</v>
      </c>
    </row>
    <row r="934" spans="1:5" x14ac:dyDescent="0.25">
      <c r="A934" s="17">
        <v>40787</v>
      </c>
      <c r="B934" s="15" t="s">
        <v>70</v>
      </c>
      <c r="C934" s="7">
        <v>-269</v>
      </c>
      <c r="D934" s="7">
        <v>211</v>
      </c>
      <c r="E934" s="8">
        <v>-58</v>
      </c>
    </row>
    <row r="935" spans="1:5" x14ac:dyDescent="0.25">
      <c r="A935" s="17">
        <v>40787</v>
      </c>
      <c r="B935" s="15" t="s">
        <v>58</v>
      </c>
      <c r="C935" s="7">
        <v>-9</v>
      </c>
      <c r="D935" s="7">
        <v>49</v>
      </c>
      <c r="E935" s="8">
        <v>40</v>
      </c>
    </row>
    <row r="936" spans="1:5" x14ac:dyDescent="0.25">
      <c r="A936" s="17">
        <v>40787</v>
      </c>
      <c r="B936" s="15" t="s">
        <v>60</v>
      </c>
      <c r="C936" s="7">
        <v>-817</v>
      </c>
      <c r="D936" s="7">
        <v>840</v>
      </c>
      <c r="E936" s="8">
        <v>23</v>
      </c>
    </row>
    <row r="937" spans="1:5" x14ac:dyDescent="0.25">
      <c r="A937" s="17">
        <v>40787</v>
      </c>
      <c r="B937" s="15" t="s">
        <v>62</v>
      </c>
      <c r="C937" s="7">
        <v>-717</v>
      </c>
      <c r="D937" s="7">
        <v>684</v>
      </c>
      <c r="E937" s="8">
        <v>-33</v>
      </c>
    </row>
    <row r="938" spans="1:5" x14ac:dyDescent="0.25">
      <c r="A938" s="17">
        <v>40787</v>
      </c>
      <c r="B938" s="15" t="s">
        <v>50</v>
      </c>
      <c r="C938" s="7">
        <v>-479</v>
      </c>
      <c r="D938" s="7">
        <v>130</v>
      </c>
      <c r="E938" s="8">
        <v>-349</v>
      </c>
    </row>
    <row r="939" spans="1:5" x14ac:dyDescent="0.25">
      <c r="A939" s="17">
        <v>40787</v>
      </c>
      <c r="B939" s="15" t="s">
        <v>63</v>
      </c>
      <c r="C939" s="7">
        <v>0</v>
      </c>
      <c r="D939" s="7">
        <v>1</v>
      </c>
      <c r="E939" s="8">
        <v>1</v>
      </c>
    </row>
    <row r="940" spans="1:5" x14ac:dyDescent="0.25">
      <c r="A940" s="17">
        <v>40756</v>
      </c>
      <c r="B940" s="15" t="s">
        <v>72</v>
      </c>
      <c r="C940" s="7">
        <v>-45</v>
      </c>
      <c r="D940" s="7">
        <v>229</v>
      </c>
      <c r="E940" s="8">
        <v>184</v>
      </c>
    </row>
    <row r="941" spans="1:5" x14ac:dyDescent="0.25">
      <c r="A941" s="17">
        <v>40756</v>
      </c>
      <c r="B941" s="15" t="s">
        <v>57</v>
      </c>
      <c r="C941" s="7">
        <v>-1078</v>
      </c>
      <c r="D941" s="7">
        <v>1163</v>
      </c>
      <c r="E941" s="8">
        <v>85</v>
      </c>
    </row>
    <row r="942" spans="1:5" x14ac:dyDescent="0.25">
      <c r="A942" s="17">
        <v>40756</v>
      </c>
      <c r="B942" s="15" t="s">
        <v>71</v>
      </c>
      <c r="C942" s="7">
        <v>-5</v>
      </c>
      <c r="D942" s="7">
        <v>0</v>
      </c>
      <c r="E942" s="8">
        <v>-5</v>
      </c>
    </row>
    <row r="943" spans="1:5" x14ac:dyDescent="0.25">
      <c r="A943" s="17">
        <v>40756</v>
      </c>
      <c r="B943" s="15" t="s">
        <v>70</v>
      </c>
      <c r="C943" s="7">
        <v>-227</v>
      </c>
      <c r="D943" s="7">
        <v>323</v>
      </c>
      <c r="E943" s="8">
        <v>96</v>
      </c>
    </row>
    <row r="944" spans="1:5" x14ac:dyDescent="0.25">
      <c r="A944" s="17">
        <v>40756</v>
      </c>
      <c r="B944" s="15" t="s">
        <v>58</v>
      </c>
      <c r="C944" s="7">
        <v>-10</v>
      </c>
      <c r="D944" s="7">
        <v>92</v>
      </c>
      <c r="E944" s="8">
        <v>82</v>
      </c>
    </row>
    <row r="945" spans="1:5" x14ac:dyDescent="0.25">
      <c r="A945" s="17">
        <v>40756</v>
      </c>
      <c r="B945" s="15" t="s">
        <v>60</v>
      </c>
      <c r="C945" s="7">
        <v>-782</v>
      </c>
      <c r="D945" s="7">
        <v>1300</v>
      </c>
      <c r="E945" s="8">
        <v>518</v>
      </c>
    </row>
    <row r="946" spans="1:5" x14ac:dyDescent="0.25">
      <c r="A946" s="17">
        <v>40756</v>
      </c>
      <c r="B946" s="15" t="s">
        <v>62</v>
      </c>
      <c r="C946" s="7">
        <v>-1237</v>
      </c>
      <c r="D946" s="7">
        <v>642</v>
      </c>
      <c r="E946" s="8">
        <v>-595</v>
      </c>
    </row>
    <row r="947" spans="1:5" x14ac:dyDescent="0.25">
      <c r="A947" s="17">
        <v>40756</v>
      </c>
      <c r="B947" s="15" t="s">
        <v>50</v>
      </c>
      <c r="C947" s="7">
        <v>-503</v>
      </c>
      <c r="D947" s="7">
        <v>140</v>
      </c>
      <c r="E947" s="8">
        <v>-363</v>
      </c>
    </row>
    <row r="948" spans="1:5" x14ac:dyDescent="0.25">
      <c r="A948" s="17">
        <v>40756</v>
      </c>
      <c r="B948" s="15" t="s">
        <v>63</v>
      </c>
      <c r="C948" s="7">
        <v>-2</v>
      </c>
      <c r="D948" s="7">
        <v>0</v>
      </c>
      <c r="E948" s="8">
        <v>-2</v>
      </c>
    </row>
    <row r="949" spans="1:5" x14ac:dyDescent="0.25">
      <c r="A949" s="17">
        <v>40725</v>
      </c>
      <c r="B949" s="15" t="s">
        <v>73</v>
      </c>
      <c r="C949" s="7">
        <v>-2</v>
      </c>
      <c r="D949" s="7">
        <v>0</v>
      </c>
      <c r="E949" s="8">
        <v>-2</v>
      </c>
    </row>
    <row r="950" spans="1:5" x14ac:dyDescent="0.25">
      <c r="A950" s="17">
        <v>40725</v>
      </c>
      <c r="B950" s="15" t="s">
        <v>72</v>
      </c>
      <c r="C950" s="7">
        <v>-46</v>
      </c>
      <c r="D950" s="7">
        <v>328</v>
      </c>
      <c r="E950" s="8">
        <v>282</v>
      </c>
    </row>
    <row r="951" spans="1:5" x14ac:dyDescent="0.25">
      <c r="A951" s="17">
        <v>40725</v>
      </c>
      <c r="B951" s="15" t="s">
        <v>57</v>
      </c>
      <c r="C951" s="7">
        <v>-1758</v>
      </c>
      <c r="D951" s="7">
        <v>750</v>
      </c>
      <c r="E951" s="8">
        <v>-1008</v>
      </c>
    </row>
    <row r="952" spans="1:5" x14ac:dyDescent="0.25">
      <c r="A952" s="17">
        <v>40725</v>
      </c>
      <c r="B952" s="15" t="s">
        <v>71</v>
      </c>
      <c r="C952" s="7">
        <v>-5</v>
      </c>
      <c r="D952" s="7">
        <v>0</v>
      </c>
      <c r="E952" s="8">
        <v>-5</v>
      </c>
    </row>
    <row r="953" spans="1:5" x14ac:dyDescent="0.25">
      <c r="A953" s="17">
        <v>40725</v>
      </c>
      <c r="B953" s="15" t="s">
        <v>70</v>
      </c>
      <c r="C953" s="7">
        <v>-175</v>
      </c>
      <c r="D953" s="7">
        <v>202</v>
      </c>
      <c r="E953" s="8">
        <v>27</v>
      </c>
    </row>
    <row r="954" spans="1:5" x14ac:dyDescent="0.25">
      <c r="A954" s="17">
        <v>40725</v>
      </c>
      <c r="B954" s="15" t="s">
        <v>58</v>
      </c>
      <c r="C954" s="7">
        <v>-20</v>
      </c>
      <c r="D954" s="7">
        <v>104</v>
      </c>
      <c r="E954" s="8">
        <v>84</v>
      </c>
    </row>
    <row r="955" spans="1:5" x14ac:dyDescent="0.25">
      <c r="A955" s="17">
        <v>40725</v>
      </c>
      <c r="B955" s="15" t="s">
        <v>60</v>
      </c>
      <c r="C955" s="7">
        <v>-685</v>
      </c>
      <c r="D955" s="7">
        <v>1747</v>
      </c>
      <c r="E955" s="8">
        <v>1062</v>
      </c>
    </row>
    <row r="956" spans="1:5" x14ac:dyDescent="0.25">
      <c r="A956" s="17">
        <v>40725</v>
      </c>
      <c r="B956" s="15" t="s">
        <v>62</v>
      </c>
      <c r="C956" s="7">
        <v>-1091</v>
      </c>
      <c r="D956" s="7">
        <v>619</v>
      </c>
      <c r="E956" s="8">
        <v>-472</v>
      </c>
    </row>
    <row r="957" spans="1:5" x14ac:dyDescent="0.25">
      <c r="A957" s="17">
        <v>40725</v>
      </c>
      <c r="B957" s="15" t="s">
        <v>50</v>
      </c>
      <c r="C957" s="7">
        <v>-314</v>
      </c>
      <c r="D957" s="7">
        <v>348</v>
      </c>
      <c r="E957" s="8">
        <v>34</v>
      </c>
    </row>
    <row r="958" spans="1:5" x14ac:dyDescent="0.25">
      <c r="A958" s="17">
        <v>40725</v>
      </c>
      <c r="B958" s="15" t="s">
        <v>63</v>
      </c>
      <c r="C958" s="7">
        <v>-2</v>
      </c>
      <c r="D958" s="7">
        <v>0</v>
      </c>
      <c r="E958" s="8">
        <v>-2</v>
      </c>
    </row>
    <row r="959" spans="1:5" x14ac:dyDescent="0.25">
      <c r="A959" s="17">
        <v>40695</v>
      </c>
      <c r="B959" s="15" t="s">
        <v>73</v>
      </c>
      <c r="C959" s="7">
        <v>-11</v>
      </c>
      <c r="D959" s="7">
        <v>0</v>
      </c>
      <c r="E959" s="8">
        <v>-11</v>
      </c>
    </row>
    <row r="960" spans="1:5" x14ac:dyDescent="0.25">
      <c r="A960" s="17">
        <v>40695</v>
      </c>
      <c r="B960" s="15" t="s">
        <v>72</v>
      </c>
      <c r="C960" s="7">
        <v>-47</v>
      </c>
      <c r="D960" s="7">
        <v>333</v>
      </c>
      <c r="E960" s="8">
        <v>286</v>
      </c>
    </row>
    <row r="961" spans="1:5" x14ac:dyDescent="0.25">
      <c r="A961" s="17">
        <v>40695</v>
      </c>
      <c r="B961" s="15" t="s">
        <v>57</v>
      </c>
      <c r="C961" s="7">
        <v>-1602</v>
      </c>
      <c r="D961" s="7">
        <v>642</v>
      </c>
      <c r="E961" s="8">
        <v>-960</v>
      </c>
    </row>
    <row r="962" spans="1:5" x14ac:dyDescent="0.25">
      <c r="A962" s="17">
        <v>40695</v>
      </c>
      <c r="B962" s="15" t="s">
        <v>71</v>
      </c>
      <c r="C962" s="7">
        <v>-15</v>
      </c>
      <c r="D962" s="7">
        <v>0</v>
      </c>
      <c r="E962" s="8">
        <v>-15</v>
      </c>
    </row>
    <row r="963" spans="1:5" x14ac:dyDescent="0.25">
      <c r="A963" s="17">
        <v>40695</v>
      </c>
      <c r="B963" s="15" t="s">
        <v>70</v>
      </c>
      <c r="C963" s="7">
        <v>-283</v>
      </c>
      <c r="D963" s="7">
        <v>150</v>
      </c>
      <c r="E963" s="8">
        <v>-133</v>
      </c>
    </row>
    <row r="964" spans="1:5" x14ac:dyDescent="0.25">
      <c r="A964" s="17">
        <v>40695</v>
      </c>
      <c r="B964" s="15" t="s">
        <v>58</v>
      </c>
      <c r="C964" s="7">
        <v>-25</v>
      </c>
      <c r="D964" s="7">
        <v>40</v>
      </c>
      <c r="E964" s="8">
        <v>15</v>
      </c>
    </row>
    <row r="965" spans="1:5" x14ac:dyDescent="0.25">
      <c r="A965" s="17">
        <v>40695</v>
      </c>
      <c r="B965" s="15" t="s">
        <v>60</v>
      </c>
      <c r="C965" s="7">
        <v>-644</v>
      </c>
      <c r="D965" s="7">
        <v>1164</v>
      </c>
      <c r="E965" s="8">
        <v>520</v>
      </c>
    </row>
    <row r="966" spans="1:5" x14ac:dyDescent="0.25">
      <c r="A966" s="17">
        <v>40695</v>
      </c>
      <c r="B966" s="15" t="s">
        <v>62</v>
      </c>
      <c r="C966" s="7">
        <v>-542</v>
      </c>
      <c r="D966" s="7">
        <v>629</v>
      </c>
      <c r="E966" s="8">
        <v>87</v>
      </c>
    </row>
    <row r="967" spans="1:5" x14ac:dyDescent="0.25">
      <c r="A967" s="17">
        <v>40695</v>
      </c>
      <c r="B967" s="15" t="s">
        <v>50</v>
      </c>
      <c r="C967" s="7">
        <v>-307</v>
      </c>
      <c r="D967" s="7">
        <v>520</v>
      </c>
      <c r="E967" s="8">
        <v>213</v>
      </c>
    </row>
    <row r="968" spans="1:5" x14ac:dyDescent="0.25">
      <c r="A968" s="17">
        <v>40695</v>
      </c>
      <c r="B968" s="15" t="s">
        <v>63</v>
      </c>
      <c r="C968" s="7">
        <v>-2</v>
      </c>
      <c r="D968" s="7">
        <v>0</v>
      </c>
      <c r="E968" s="8">
        <v>-2</v>
      </c>
    </row>
    <row r="969" spans="1:5" x14ac:dyDescent="0.25">
      <c r="A969" s="17">
        <v>40664</v>
      </c>
      <c r="B969" s="15" t="s">
        <v>73</v>
      </c>
      <c r="C969" s="7">
        <v>-8</v>
      </c>
      <c r="D969" s="7">
        <v>0</v>
      </c>
      <c r="E969" s="8">
        <v>-8</v>
      </c>
    </row>
    <row r="970" spans="1:5" x14ac:dyDescent="0.25">
      <c r="A970" s="17">
        <v>40664</v>
      </c>
      <c r="B970" s="15" t="s">
        <v>72</v>
      </c>
      <c r="C970" s="7">
        <v>-36</v>
      </c>
      <c r="D970" s="7">
        <v>383</v>
      </c>
      <c r="E970" s="8">
        <v>347</v>
      </c>
    </row>
    <row r="971" spans="1:5" x14ac:dyDescent="0.25">
      <c r="A971" s="17">
        <v>40664</v>
      </c>
      <c r="B971" s="15" t="s">
        <v>57</v>
      </c>
      <c r="C971" s="7">
        <v>-1058</v>
      </c>
      <c r="D971" s="7">
        <v>704</v>
      </c>
      <c r="E971" s="8">
        <v>-354</v>
      </c>
    </row>
    <row r="972" spans="1:5" x14ac:dyDescent="0.25">
      <c r="A972" s="17">
        <v>40664</v>
      </c>
      <c r="B972" s="15" t="s">
        <v>71</v>
      </c>
      <c r="C972" s="7">
        <v>-19</v>
      </c>
      <c r="D972" s="7">
        <v>0</v>
      </c>
      <c r="E972" s="8">
        <v>-19</v>
      </c>
    </row>
    <row r="973" spans="1:5" x14ac:dyDescent="0.25">
      <c r="A973" s="17">
        <v>40664</v>
      </c>
      <c r="B973" s="15" t="s">
        <v>70</v>
      </c>
      <c r="C973" s="7">
        <v>-239</v>
      </c>
      <c r="D973" s="7">
        <v>99</v>
      </c>
      <c r="E973" s="8">
        <v>-140</v>
      </c>
    </row>
    <row r="974" spans="1:5" x14ac:dyDescent="0.25">
      <c r="A974" s="17">
        <v>40664</v>
      </c>
      <c r="B974" s="15" t="s">
        <v>58</v>
      </c>
      <c r="C974" s="7">
        <v>-9</v>
      </c>
      <c r="D974" s="7">
        <v>29</v>
      </c>
      <c r="E974" s="8">
        <v>20</v>
      </c>
    </row>
    <row r="975" spans="1:5" x14ac:dyDescent="0.25">
      <c r="A975" s="17">
        <v>40664</v>
      </c>
      <c r="B975" s="15" t="s">
        <v>60</v>
      </c>
      <c r="C975" s="7">
        <v>-695</v>
      </c>
      <c r="D975" s="7">
        <v>778</v>
      </c>
      <c r="E975" s="8">
        <v>83</v>
      </c>
    </row>
    <row r="976" spans="1:5" x14ac:dyDescent="0.25">
      <c r="A976" s="17">
        <v>40664</v>
      </c>
      <c r="B976" s="15" t="s">
        <v>62</v>
      </c>
      <c r="C976" s="7">
        <v>-504</v>
      </c>
      <c r="D976" s="7">
        <v>459</v>
      </c>
      <c r="E976" s="8">
        <v>-45</v>
      </c>
    </row>
    <row r="977" spans="1:5" x14ac:dyDescent="0.25">
      <c r="A977" s="17">
        <v>40664</v>
      </c>
      <c r="B977" s="15" t="s">
        <v>50</v>
      </c>
      <c r="C977" s="7">
        <v>-263</v>
      </c>
      <c r="D977" s="7">
        <v>380</v>
      </c>
      <c r="E977" s="8">
        <v>117</v>
      </c>
    </row>
    <row r="978" spans="1:5" x14ac:dyDescent="0.25">
      <c r="A978" s="17">
        <v>40664</v>
      </c>
      <c r="B978" s="15" t="s">
        <v>63</v>
      </c>
      <c r="C978" s="7">
        <v>-1</v>
      </c>
      <c r="D978" s="7">
        <v>0</v>
      </c>
      <c r="E978" s="8">
        <v>-1</v>
      </c>
    </row>
    <row r="979" spans="1:5" x14ac:dyDescent="0.25">
      <c r="A979" s="17">
        <v>40634</v>
      </c>
      <c r="B979" s="15" t="s">
        <v>73</v>
      </c>
      <c r="C979" s="7">
        <v>-19</v>
      </c>
      <c r="D979" s="7">
        <v>0</v>
      </c>
      <c r="E979" s="8">
        <v>-19</v>
      </c>
    </row>
    <row r="980" spans="1:5" x14ac:dyDescent="0.25">
      <c r="A980" s="17">
        <v>40634</v>
      </c>
      <c r="B980" s="15" t="s">
        <v>72</v>
      </c>
      <c r="C980" s="7">
        <v>-62</v>
      </c>
      <c r="D980" s="7">
        <v>187</v>
      </c>
      <c r="E980" s="8">
        <v>125</v>
      </c>
    </row>
    <row r="981" spans="1:5" x14ac:dyDescent="0.25">
      <c r="A981" s="17">
        <v>40634</v>
      </c>
      <c r="B981" s="15" t="s">
        <v>57</v>
      </c>
      <c r="C981" s="7">
        <v>-977</v>
      </c>
      <c r="D981" s="7">
        <v>747</v>
      </c>
      <c r="E981" s="8">
        <v>-230</v>
      </c>
    </row>
    <row r="982" spans="1:5" x14ac:dyDescent="0.25">
      <c r="A982" s="17">
        <v>40634</v>
      </c>
      <c r="B982" s="15" t="s">
        <v>71</v>
      </c>
      <c r="C982" s="7">
        <v>-26</v>
      </c>
      <c r="D982" s="7">
        <v>0</v>
      </c>
      <c r="E982" s="8">
        <v>-26</v>
      </c>
    </row>
    <row r="983" spans="1:5" x14ac:dyDescent="0.25">
      <c r="A983" s="17">
        <v>40634</v>
      </c>
      <c r="B983" s="15" t="s">
        <v>70</v>
      </c>
      <c r="C983" s="7">
        <v>-176</v>
      </c>
      <c r="D983" s="7">
        <v>84</v>
      </c>
      <c r="E983" s="8">
        <v>-92</v>
      </c>
    </row>
    <row r="984" spans="1:5" x14ac:dyDescent="0.25">
      <c r="A984" s="17">
        <v>40634</v>
      </c>
      <c r="B984" s="15" t="s">
        <v>58</v>
      </c>
      <c r="C984" s="7">
        <v>-9</v>
      </c>
      <c r="D984" s="7">
        <v>26</v>
      </c>
      <c r="E984" s="8">
        <v>17</v>
      </c>
    </row>
    <row r="985" spans="1:5" x14ac:dyDescent="0.25">
      <c r="A985" s="17">
        <v>40634</v>
      </c>
      <c r="B985" s="15" t="s">
        <v>60</v>
      </c>
      <c r="C985" s="7">
        <v>-678</v>
      </c>
      <c r="D985" s="7">
        <v>765</v>
      </c>
      <c r="E985" s="8">
        <v>87</v>
      </c>
    </row>
    <row r="986" spans="1:5" x14ac:dyDescent="0.25">
      <c r="A986" s="17">
        <v>40634</v>
      </c>
      <c r="B986" s="15" t="s">
        <v>62</v>
      </c>
      <c r="C986" s="7">
        <v>-534</v>
      </c>
      <c r="D986" s="7">
        <v>375</v>
      </c>
      <c r="E986" s="8">
        <v>-159</v>
      </c>
    </row>
    <row r="987" spans="1:5" x14ac:dyDescent="0.25">
      <c r="A987" s="17">
        <v>40634</v>
      </c>
      <c r="B987" s="15" t="s">
        <v>50</v>
      </c>
      <c r="C987" s="7">
        <v>-207</v>
      </c>
      <c r="D987" s="7">
        <v>504</v>
      </c>
      <c r="E987" s="8">
        <v>297</v>
      </c>
    </row>
    <row r="988" spans="1:5" x14ac:dyDescent="0.25">
      <c r="A988" s="17">
        <v>40603</v>
      </c>
      <c r="B988" s="15" t="s">
        <v>73</v>
      </c>
      <c r="C988" s="7">
        <v>-15</v>
      </c>
      <c r="D988" s="7">
        <v>0</v>
      </c>
      <c r="E988" s="8">
        <v>-15</v>
      </c>
    </row>
    <row r="989" spans="1:5" x14ac:dyDescent="0.25">
      <c r="A989" s="17">
        <v>40603</v>
      </c>
      <c r="B989" s="15" t="s">
        <v>72</v>
      </c>
      <c r="C989" s="7">
        <v>-19</v>
      </c>
      <c r="D989" s="7">
        <v>267</v>
      </c>
      <c r="E989" s="8">
        <v>248</v>
      </c>
    </row>
    <row r="990" spans="1:5" x14ac:dyDescent="0.25">
      <c r="A990" s="17">
        <v>40603</v>
      </c>
      <c r="B990" s="15" t="s">
        <v>57</v>
      </c>
      <c r="C990" s="7">
        <v>-946</v>
      </c>
      <c r="D990" s="7">
        <v>699</v>
      </c>
      <c r="E990" s="8">
        <v>-247</v>
      </c>
    </row>
    <row r="991" spans="1:5" x14ac:dyDescent="0.25">
      <c r="A991" s="17">
        <v>40603</v>
      </c>
      <c r="B991" s="15" t="s">
        <v>71</v>
      </c>
      <c r="C991" s="7">
        <v>-20</v>
      </c>
      <c r="D991" s="7">
        <v>0</v>
      </c>
      <c r="E991" s="8">
        <v>-20</v>
      </c>
    </row>
    <row r="992" spans="1:5" x14ac:dyDescent="0.25">
      <c r="A992" s="17">
        <v>40603</v>
      </c>
      <c r="B992" s="15" t="s">
        <v>70</v>
      </c>
      <c r="C992" s="7">
        <v>-252</v>
      </c>
      <c r="D992" s="7">
        <v>71</v>
      </c>
      <c r="E992" s="8">
        <v>-181</v>
      </c>
    </row>
    <row r="993" spans="1:5" x14ac:dyDescent="0.25">
      <c r="A993" s="17">
        <v>40603</v>
      </c>
      <c r="B993" s="15" t="s">
        <v>58</v>
      </c>
      <c r="C993" s="7">
        <v>-11</v>
      </c>
      <c r="D993" s="7">
        <v>26</v>
      </c>
      <c r="E993" s="8">
        <v>15</v>
      </c>
    </row>
    <row r="994" spans="1:5" x14ac:dyDescent="0.25">
      <c r="A994" s="17">
        <v>40603</v>
      </c>
      <c r="B994" s="15" t="s">
        <v>60</v>
      </c>
      <c r="C994" s="7">
        <v>-832</v>
      </c>
      <c r="D994" s="7">
        <v>727</v>
      </c>
      <c r="E994" s="8">
        <v>-105</v>
      </c>
    </row>
    <row r="995" spans="1:5" x14ac:dyDescent="0.25">
      <c r="A995" s="17">
        <v>40603</v>
      </c>
      <c r="B995" s="15" t="s">
        <v>62</v>
      </c>
      <c r="C995" s="7">
        <v>-455</v>
      </c>
      <c r="D995" s="7">
        <v>395</v>
      </c>
      <c r="E995" s="8">
        <v>-60</v>
      </c>
    </row>
    <row r="996" spans="1:5" x14ac:dyDescent="0.25">
      <c r="A996" s="17">
        <v>40603</v>
      </c>
      <c r="B996" s="15" t="s">
        <v>50</v>
      </c>
      <c r="C996" s="7">
        <v>-220</v>
      </c>
      <c r="D996" s="7">
        <v>585</v>
      </c>
      <c r="E996" s="8">
        <v>365</v>
      </c>
    </row>
    <row r="997" spans="1:5" x14ac:dyDescent="0.25">
      <c r="A997" s="17">
        <v>40575</v>
      </c>
      <c r="B997" s="15" t="s">
        <v>73</v>
      </c>
      <c r="C997" s="7">
        <v>-15</v>
      </c>
      <c r="D997" s="7">
        <v>0</v>
      </c>
      <c r="E997" s="8">
        <v>-15</v>
      </c>
    </row>
    <row r="998" spans="1:5" x14ac:dyDescent="0.25">
      <c r="A998" s="17">
        <v>40575</v>
      </c>
      <c r="B998" s="15" t="s">
        <v>72</v>
      </c>
      <c r="C998" s="7">
        <v>-29</v>
      </c>
      <c r="D998" s="7">
        <v>164</v>
      </c>
      <c r="E998" s="8">
        <v>135</v>
      </c>
    </row>
    <row r="999" spans="1:5" x14ac:dyDescent="0.25">
      <c r="A999" s="17">
        <v>40575</v>
      </c>
      <c r="B999" s="15" t="s">
        <v>57</v>
      </c>
      <c r="C999" s="7">
        <v>-822</v>
      </c>
      <c r="D999" s="7">
        <v>613</v>
      </c>
      <c r="E999" s="8">
        <v>-209</v>
      </c>
    </row>
    <row r="1000" spans="1:5" x14ac:dyDescent="0.25">
      <c r="A1000" s="17">
        <v>40575</v>
      </c>
      <c r="B1000" s="15" t="s">
        <v>71</v>
      </c>
      <c r="C1000" s="7">
        <v>-16</v>
      </c>
      <c r="D1000" s="7">
        <v>0</v>
      </c>
      <c r="E1000" s="8">
        <v>-16</v>
      </c>
    </row>
    <row r="1001" spans="1:5" x14ac:dyDescent="0.25">
      <c r="A1001" s="17">
        <v>40575</v>
      </c>
      <c r="B1001" s="15" t="s">
        <v>70</v>
      </c>
      <c r="C1001" s="7">
        <v>-196</v>
      </c>
      <c r="D1001" s="7">
        <v>69</v>
      </c>
      <c r="E1001" s="8">
        <v>-127</v>
      </c>
    </row>
    <row r="1002" spans="1:5" x14ac:dyDescent="0.25">
      <c r="A1002" s="17">
        <v>40575</v>
      </c>
      <c r="B1002" s="15" t="s">
        <v>58</v>
      </c>
      <c r="C1002" s="7">
        <v>-5</v>
      </c>
      <c r="D1002" s="7">
        <v>28</v>
      </c>
      <c r="E1002" s="8">
        <v>23</v>
      </c>
    </row>
    <row r="1003" spans="1:5" x14ac:dyDescent="0.25">
      <c r="A1003" s="17">
        <v>40575</v>
      </c>
      <c r="B1003" s="15" t="s">
        <v>60</v>
      </c>
      <c r="C1003" s="7">
        <v>-597</v>
      </c>
      <c r="D1003" s="7">
        <v>826</v>
      </c>
      <c r="E1003" s="8">
        <v>229</v>
      </c>
    </row>
    <row r="1004" spans="1:5" x14ac:dyDescent="0.25">
      <c r="A1004" s="17">
        <v>40575</v>
      </c>
      <c r="B1004" s="15" t="s">
        <v>62</v>
      </c>
      <c r="C1004" s="7">
        <v>-461</v>
      </c>
      <c r="D1004" s="7">
        <v>335</v>
      </c>
      <c r="E1004" s="8">
        <v>-126</v>
      </c>
    </row>
    <row r="1005" spans="1:5" x14ac:dyDescent="0.25">
      <c r="A1005" s="17">
        <v>40575</v>
      </c>
      <c r="B1005" s="15" t="s">
        <v>50</v>
      </c>
      <c r="C1005" s="7">
        <v>-289</v>
      </c>
      <c r="D1005" s="7">
        <v>396</v>
      </c>
      <c r="E1005" s="8">
        <v>107</v>
      </c>
    </row>
    <row r="1006" spans="1:5" x14ac:dyDescent="0.25">
      <c r="A1006" s="17">
        <v>40575</v>
      </c>
      <c r="B1006" s="15" t="s">
        <v>63</v>
      </c>
      <c r="C1006" s="7">
        <v>-1</v>
      </c>
      <c r="D1006" s="7">
        <v>0</v>
      </c>
      <c r="E1006" s="8">
        <v>-1</v>
      </c>
    </row>
    <row r="1007" spans="1:5" x14ac:dyDescent="0.25">
      <c r="A1007" s="17">
        <v>40544</v>
      </c>
      <c r="B1007" s="15" t="s">
        <v>73</v>
      </c>
      <c r="C1007" s="7">
        <v>-9</v>
      </c>
      <c r="D1007" s="7">
        <v>0</v>
      </c>
      <c r="E1007" s="8">
        <v>-9</v>
      </c>
    </row>
    <row r="1008" spans="1:5" x14ac:dyDescent="0.25">
      <c r="A1008" s="17">
        <v>40544</v>
      </c>
      <c r="B1008" s="15" t="s">
        <v>72</v>
      </c>
      <c r="C1008" s="7">
        <v>-28</v>
      </c>
      <c r="D1008" s="7">
        <v>135</v>
      </c>
      <c r="E1008" s="8">
        <v>107</v>
      </c>
    </row>
    <row r="1009" spans="1:5" x14ac:dyDescent="0.25">
      <c r="A1009" s="17">
        <v>40544</v>
      </c>
      <c r="B1009" s="15" t="s">
        <v>57</v>
      </c>
      <c r="C1009" s="7">
        <v>-545</v>
      </c>
      <c r="D1009" s="7">
        <v>532</v>
      </c>
      <c r="E1009" s="8">
        <v>-13</v>
      </c>
    </row>
    <row r="1010" spans="1:5" x14ac:dyDescent="0.25">
      <c r="A1010" s="17">
        <v>40544</v>
      </c>
      <c r="B1010" s="15" t="s">
        <v>71</v>
      </c>
      <c r="C1010" s="7">
        <v>-10</v>
      </c>
      <c r="D1010" s="7">
        <v>0</v>
      </c>
      <c r="E1010" s="8">
        <v>-10</v>
      </c>
    </row>
    <row r="1011" spans="1:5" x14ac:dyDescent="0.25">
      <c r="A1011" s="17">
        <v>40544</v>
      </c>
      <c r="B1011" s="15" t="s">
        <v>70</v>
      </c>
      <c r="C1011" s="7">
        <v>-121</v>
      </c>
      <c r="D1011" s="7">
        <v>67</v>
      </c>
      <c r="E1011" s="8">
        <v>-54</v>
      </c>
    </row>
    <row r="1012" spans="1:5" x14ac:dyDescent="0.25">
      <c r="A1012" s="17">
        <v>40544</v>
      </c>
      <c r="B1012" s="15" t="s">
        <v>58</v>
      </c>
      <c r="C1012" s="7">
        <v>-4</v>
      </c>
      <c r="D1012" s="7">
        <v>20</v>
      </c>
      <c r="E1012" s="8">
        <v>16</v>
      </c>
    </row>
    <row r="1013" spans="1:5" x14ac:dyDescent="0.25">
      <c r="A1013" s="17">
        <v>40544</v>
      </c>
      <c r="B1013" s="15" t="s">
        <v>60</v>
      </c>
      <c r="C1013" s="7">
        <v>-522</v>
      </c>
      <c r="D1013" s="7">
        <v>583</v>
      </c>
      <c r="E1013" s="8">
        <v>61</v>
      </c>
    </row>
    <row r="1014" spans="1:5" x14ac:dyDescent="0.25">
      <c r="A1014" s="17">
        <v>40544</v>
      </c>
      <c r="B1014" s="15" t="s">
        <v>62</v>
      </c>
      <c r="C1014" s="7">
        <v>-315</v>
      </c>
      <c r="D1014" s="7">
        <v>267</v>
      </c>
      <c r="E1014" s="8">
        <v>-48</v>
      </c>
    </row>
    <row r="1015" spans="1:5" x14ac:dyDescent="0.25">
      <c r="A1015" s="17">
        <v>40544</v>
      </c>
      <c r="B1015" s="15" t="s">
        <v>50</v>
      </c>
      <c r="C1015" s="7">
        <v>-194</v>
      </c>
      <c r="D1015" s="7">
        <v>143</v>
      </c>
      <c r="E1015" s="8">
        <v>-51</v>
      </c>
    </row>
    <row r="1016" spans="1:5" x14ac:dyDescent="0.25">
      <c r="A1016" s="17">
        <v>40544</v>
      </c>
      <c r="B1016" s="15" t="s">
        <v>63</v>
      </c>
      <c r="C1016" s="7">
        <v>0</v>
      </c>
      <c r="D1016" s="7">
        <v>1</v>
      </c>
      <c r="E1016" s="8">
        <v>1</v>
      </c>
    </row>
    <row r="1017" spans="1:5" x14ac:dyDescent="0.25">
      <c r="A1017" s="17">
        <v>40513</v>
      </c>
      <c r="B1017" s="15" t="s">
        <v>73</v>
      </c>
      <c r="C1017" s="7">
        <v>-1501</v>
      </c>
      <c r="D1017" s="7">
        <v>0</v>
      </c>
      <c r="E1017" s="8">
        <v>-1501</v>
      </c>
    </row>
    <row r="1018" spans="1:5" x14ac:dyDescent="0.25">
      <c r="A1018" s="17">
        <v>40513</v>
      </c>
      <c r="B1018" s="15" t="s">
        <v>72</v>
      </c>
      <c r="C1018" s="7">
        <v>-20</v>
      </c>
      <c r="D1018" s="7">
        <v>161</v>
      </c>
      <c r="E1018" s="8">
        <v>141</v>
      </c>
    </row>
    <row r="1019" spans="1:5" x14ac:dyDescent="0.25">
      <c r="A1019" s="17">
        <v>40513</v>
      </c>
      <c r="B1019" s="15" t="s">
        <v>57</v>
      </c>
      <c r="C1019" s="7">
        <v>-841</v>
      </c>
      <c r="D1019" s="7">
        <v>673</v>
      </c>
      <c r="E1019" s="8">
        <v>-168</v>
      </c>
    </row>
    <row r="1020" spans="1:5" x14ac:dyDescent="0.25">
      <c r="A1020" s="17">
        <v>40513</v>
      </c>
      <c r="B1020" s="15" t="s">
        <v>71</v>
      </c>
      <c r="C1020" s="7">
        <v>-33</v>
      </c>
      <c r="D1020" s="7">
        <v>0</v>
      </c>
      <c r="E1020" s="8">
        <v>-33</v>
      </c>
    </row>
    <row r="1021" spans="1:5" x14ac:dyDescent="0.25">
      <c r="A1021" s="17">
        <v>40513</v>
      </c>
      <c r="B1021" s="15" t="s">
        <v>70</v>
      </c>
      <c r="C1021" s="7">
        <v>-264</v>
      </c>
      <c r="D1021" s="7">
        <v>83</v>
      </c>
      <c r="E1021" s="8">
        <v>-181</v>
      </c>
    </row>
    <row r="1022" spans="1:5" x14ac:dyDescent="0.25">
      <c r="A1022" s="17">
        <v>40513</v>
      </c>
      <c r="B1022" s="15" t="s">
        <v>58</v>
      </c>
      <c r="C1022" s="7">
        <v>-2</v>
      </c>
      <c r="D1022" s="7">
        <v>29</v>
      </c>
      <c r="E1022" s="8">
        <v>27</v>
      </c>
    </row>
    <row r="1023" spans="1:5" x14ac:dyDescent="0.25">
      <c r="A1023" s="17">
        <v>40513</v>
      </c>
      <c r="B1023" s="15" t="s">
        <v>60</v>
      </c>
      <c r="C1023" s="7">
        <v>-641</v>
      </c>
      <c r="D1023" s="7">
        <v>671</v>
      </c>
      <c r="E1023" s="8">
        <v>30</v>
      </c>
    </row>
    <row r="1024" spans="1:5" x14ac:dyDescent="0.25">
      <c r="A1024" s="17">
        <v>40513</v>
      </c>
      <c r="B1024" s="15" t="s">
        <v>62</v>
      </c>
      <c r="C1024" s="7">
        <v>-509</v>
      </c>
      <c r="D1024" s="7">
        <v>408</v>
      </c>
      <c r="E1024" s="8">
        <v>-101</v>
      </c>
    </row>
    <row r="1025" spans="1:5" x14ac:dyDescent="0.25">
      <c r="A1025" s="17">
        <v>40513</v>
      </c>
      <c r="B1025" s="15" t="s">
        <v>50</v>
      </c>
      <c r="C1025" s="7">
        <v>-212</v>
      </c>
      <c r="D1025" s="7">
        <v>1992</v>
      </c>
      <c r="E1025" s="8">
        <v>1780</v>
      </c>
    </row>
    <row r="1026" spans="1:5" x14ac:dyDescent="0.25">
      <c r="A1026" s="17">
        <v>40513</v>
      </c>
      <c r="B1026" s="15" t="s">
        <v>63</v>
      </c>
      <c r="C1026" s="7">
        <v>-2</v>
      </c>
      <c r="D1026" s="7">
        <v>8</v>
      </c>
      <c r="E1026" s="8">
        <v>6</v>
      </c>
    </row>
    <row r="1027" spans="1:5" x14ac:dyDescent="0.25">
      <c r="A1027" s="17">
        <v>40483</v>
      </c>
      <c r="B1027" s="15" t="s">
        <v>73</v>
      </c>
      <c r="C1027" s="7">
        <v>-38</v>
      </c>
      <c r="D1027" s="7">
        <v>2</v>
      </c>
      <c r="E1027" s="8">
        <v>-36</v>
      </c>
    </row>
    <row r="1028" spans="1:5" x14ac:dyDescent="0.25">
      <c r="A1028" s="17">
        <v>40483</v>
      </c>
      <c r="B1028" s="15" t="s">
        <v>72</v>
      </c>
      <c r="C1028" s="7">
        <v>-19</v>
      </c>
      <c r="D1028" s="7">
        <v>160</v>
      </c>
      <c r="E1028" s="8">
        <v>141</v>
      </c>
    </row>
    <row r="1029" spans="1:5" x14ac:dyDescent="0.25">
      <c r="A1029" s="17">
        <v>40483</v>
      </c>
      <c r="B1029" s="15" t="s">
        <v>57</v>
      </c>
      <c r="C1029" s="7">
        <v>-1021</v>
      </c>
      <c r="D1029" s="7">
        <v>672</v>
      </c>
      <c r="E1029" s="8">
        <v>-349</v>
      </c>
    </row>
    <row r="1030" spans="1:5" x14ac:dyDescent="0.25">
      <c r="A1030" s="17">
        <v>40483</v>
      </c>
      <c r="B1030" s="15" t="s">
        <v>71</v>
      </c>
      <c r="C1030" s="7">
        <v>-116</v>
      </c>
      <c r="D1030" s="7">
        <v>3</v>
      </c>
      <c r="E1030" s="8">
        <v>-113</v>
      </c>
    </row>
    <row r="1031" spans="1:5" x14ac:dyDescent="0.25">
      <c r="A1031" s="17">
        <v>40483</v>
      </c>
      <c r="B1031" s="15" t="s">
        <v>70</v>
      </c>
      <c r="C1031" s="7">
        <v>-469</v>
      </c>
      <c r="D1031" s="7">
        <v>72</v>
      </c>
      <c r="E1031" s="8">
        <v>-397</v>
      </c>
    </row>
    <row r="1032" spans="1:5" x14ac:dyDescent="0.25">
      <c r="A1032" s="17">
        <v>40483</v>
      </c>
      <c r="B1032" s="15" t="s">
        <v>58</v>
      </c>
      <c r="C1032" s="7">
        <v>-5</v>
      </c>
      <c r="D1032" s="7">
        <v>18</v>
      </c>
      <c r="E1032" s="8">
        <v>13</v>
      </c>
    </row>
    <row r="1033" spans="1:5" x14ac:dyDescent="0.25">
      <c r="A1033" s="17">
        <v>40483</v>
      </c>
      <c r="B1033" s="15" t="s">
        <v>60</v>
      </c>
      <c r="C1033" s="7">
        <v>-670</v>
      </c>
      <c r="D1033" s="7">
        <v>1073</v>
      </c>
      <c r="E1033" s="8">
        <v>403</v>
      </c>
    </row>
    <row r="1034" spans="1:5" x14ac:dyDescent="0.25">
      <c r="A1034" s="17">
        <v>40483</v>
      </c>
      <c r="B1034" s="15" t="s">
        <v>68</v>
      </c>
      <c r="C1034" s="7">
        <v>-1</v>
      </c>
      <c r="D1034" s="7">
        <v>1</v>
      </c>
      <c r="E1034" s="8">
        <v>0</v>
      </c>
    </row>
    <row r="1035" spans="1:5" x14ac:dyDescent="0.25">
      <c r="A1035" s="17">
        <v>40483</v>
      </c>
      <c r="B1035" s="15" t="s">
        <v>62</v>
      </c>
      <c r="C1035" s="7">
        <v>-504</v>
      </c>
      <c r="D1035" s="7">
        <v>363</v>
      </c>
      <c r="E1035" s="8">
        <v>-141</v>
      </c>
    </row>
    <row r="1036" spans="1:5" x14ac:dyDescent="0.25">
      <c r="A1036" s="17">
        <v>40483</v>
      </c>
      <c r="B1036" s="15" t="s">
        <v>50</v>
      </c>
      <c r="C1036" s="7">
        <v>-168</v>
      </c>
      <c r="D1036" s="7">
        <v>648</v>
      </c>
      <c r="E1036" s="8">
        <v>480</v>
      </c>
    </row>
    <row r="1037" spans="1:5" x14ac:dyDescent="0.25">
      <c r="A1037" s="17">
        <v>40483</v>
      </c>
      <c r="B1037" s="15" t="s">
        <v>63</v>
      </c>
      <c r="C1037" s="7">
        <v>-1</v>
      </c>
      <c r="D1037" s="7">
        <v>0</v>
      </c>
      <c r="E1037" s="8">
        <v>-1</v>
      </c>
    </row>
    <row r="1038" spans="1:5" x14ac:dyDescent="0.25">
      <c r="A1038" s="17">
        <v>40452</v>
      </c>
      <c r="B1038" s="15" t="s">
        <v>73</v>
      </c>
      <c r="C1038" s="7">
        <v>-69</v>
      </c>
      <c r="D1038" s="7">
        <v>1</v>
      </c>
      <c r="E1038" s="8">
        <v>-68</v>
      </c>
    </row>
    <row r="1039" spans="1:5" x14ac:dyDescent="0.25">
      <c r="A1039" s="17">
        <v>40452</v>
      </c>
      <c r="B1039" s="15" t="s">
        <v>72</v>
      </c>
      <c r="C1039" s="7">
        <v>-24</v>
      </c>
      <c r="D1039" s="7">
        <v>81</v>
      </c>
      <c r="E1039" s="8">
        <v>57</v>
      </c>
    </row>
    <row r="1040" spans="1:5" x14ac:dyDescent="0.25">
      <c r="A1040" s="17">
        <v>40452</v>
      </c>
      <c r="B1040" s="15" t="s">
        <v>57</v>
      </c>
      <c r="C1040" s="7">
        <v>-1111</v>
      </c>
      <c r="D1040" s="7">
        <v>667</v>
      </c>
      <c r="E1040" s="8">
        <v>-444</v>
      </c>
    </row>
    <row r="1041" spans="1:5" x14ac:dyDescent="0.25">
      <c r="A1041" s="17">
        <v>40452</v>
      </c>
      <c r="B1041" s="15" t="s">
        <v>71</v>
      </c>
      <c r="C1041" s="7">
        <v>-40</v>
      </c>
      <c r="D1041" s="7">
        <v>97</v>
      </c>
      <c r="E1041" s="8">
        <v>57</v>
      </c>
    </row>
    <row r="1042" spans="1:5" x14ac:dyDescent="0.25">
      <c r="A1042" s="17">
        <v>40452</v>
      </c>
      <c r="B1042" s="15" t="s">
        <v>70</v>
      </c>
      <c r="C1042" s="7">
        <v>-305</v>
      </c>
      <c r="D1042" s="7">
        <v>80</v>
      </c>
      <c r="E1042" s="8">
        <v>-225</v>
      </c>
    </row>
    <row r="1043" spans="1:5" x14ac:dyDescent="0.25">
      <c r="A1043" s="17">
        <v>40452</v>
      </c>
      <c r="B1043" s="15" t="s">
        <v>58</v>
      </c>
      <c r="C1043" s="7">
        <v>-2</v>
      </c>
      <c r="D1043" s="7">
        <v>14</v>
      </c>
      <c r="E1043" s="8">
        <v>12</v>
      </c>
    </row>
    <row r="1044" spans="1:5" x14ac:dyDescent="0.25">
      <c r="A1044" s="17">
        <v>40452</v>
      </c>
      <c r="B1044" s="15" t="s">
        <v>60</v>
      </c>
      <c r="C1044" s="7">
        <v>-594</v>
      </c>
      <c r="D1044" s="7">
        <v>1200</v>
      </c>
      <c r="E1044" s="8">
        <v>606</v>
      </c>
    </row>
    <row r="1045" spans="1:5" x14ac:dyDescent="0.25">
      <c r="A1045" s="17">
        <v>40452</v>
      </c>
      <c r="B1045" s="15" t="s">
        <v>68</v>
      </c>
      <c r="C1045" s="7">
        <v>-1</v>
      </c>
      <c r="D1045" s="7">
        <v>0</v>
      </c>
      <c r="E1045" s="8">
        <v>-1</v>
      </c>
    </row>
    <row r="1046" spans="1:5" x14ac:dyDescent="0.25">
      <c r="A1046" s="17">
        <v>40452</v>
      </c>
      <c r="B1046" s="15" t="s">
        <v>62</v>
      </c>
      <c r="C1046" s="7">
        <v>-784</v>
      </c>
      <c r="D1046" s="7">
        <v>322</v>
      </c>
      <c r="E1046" s="8">
        <v>-462</v>
      </c>
    </row>
    <row r="1047" spans="1:5" x14ac:dyDescent="0.25">
      <c r="A1047" s="17">
        <v>40452</v>
      </c>
      <c r="B1047" s="15" t="s">
        <v>50</v>
      </c>
      <c r="C1047" s="7">
        <v>-190</v>
      </c>
      <c r="D1047" s="7">
        <v>654</v>
      </c>
      <c r="E1047" s="8">
        <v>464</v>
      </c>
    </row>
    <row r="1048" spans="1:5" x14ac:dyDescent="0.25">
      <c r="A1048" s="17">
        <v>40452</v>
      </c>
      <c r="B1048" s="15" t="s">
        <v>63</v>
      </c>
      <c r="C1048" s="7">
        <v>0</v>
      </c>
      <c r="D1048" s="7">
        <v>4</v>
      </c>
      <c r="E1048" s="8">
        <v>4</v>
      </c>
    </row>
    <row r="1049" spans="1:5" x14ac:dyDescent="0.25">
      <c r="A1049" s="17">
        <v>40422</v>
      </c>
      <c r="B1049" s="15" t="s">
        <v>73</v>
      </c>
      <c r="C1049" s="7">
        <v>-41</v>
      </c>
      <c r="D1049" s="7">
        <v>0</v>
      </c>
      <c r="E1049" s="8">
        <v>-41</v>
      </c>
    </row>
    <row r="1050" spans="1:5" x14ac:dyDescent="0.25">
      <c r="A1050" s="17">
        <v>40422</v>
      </c>
      <c r="B1050" s="15" t="s">
        <v>72</v>
      </c>
      <c r="C1050" s="7">
        <v>-27</v>
      </c>
      <c r="D1050" s="7">
        <v>112</v>
      </c>
      <c r="E1050" s="8">
        <v>85</v>
      </c>
    </row>
    <row r="1051" spans="1:5" x14ac:dyDescent="0.25">
      <c r="A1051" s="17">
        <v>40422</v>
      </c>
      <c r="B1051" s="15" t="s">
        <v>57</v>
      </c>
      <c r="C1051" s="7">
        <v>-1102</v>
      </c>
      <c r="D1051" s="7">
        <v>587</v>
      </c>
      <c r="E1051" s="8">
        <v>-515</v>
      </c>
    </row>
    <row r="1052" spans="1:5" x14ac:dyDescent="0.25">
      <c r="A1052" s="17">
        <v>40422</v>
      </c>
      <c r="B1052" s="15" t="s">
        <v>71</v>
      </c>
      <c r="C1052" s="7">
        <v>-30</v>
      </c>
      <c r="D1052" s="7">
        <v>68</v>
      </c>
      <c r="E1052" s="8">
        <v>38</v>
      </c>
    </row>
    <row r="1053" spans="1:5" x14ac:dyDescent="0.25">
      <c r="A1053" s="17">
        <v>40422</v>
      </c>
      <c r="B1053" s="15" t="s">
        <v>70</v>
      </c>
      <c r="C1053" s="7">
        <v>-339</v>
      </c>
      <c r="D1053" s="7">
        <v>77</v>
      </c>
      <c r="E1053" s="8">
        <v>-262</v>
      </c>
    </row>
    <row r="1054" spans="1:5" x14ac:dyDescent="0.25">
      <c r="A1054" s="17">
        <v>40422</v>
      </c>
      <c r="B1054" s="15" t="s">
        <v>58</v>
      </c>
      <c r="C1054" s="7">
        <v>-3</v>
      </c>
      <c r="D1054" s="7">
        <v>12</v>
      </c>
      <c r="E1054" s="8">
        <v>9</v>
      </c>
    </row>
    <row r="1055" spans="1:5" x14ac:dyDescent="0.25">
      <c r="A1055" s="17">
        <v>40422</v>
      </c>
      <c r="B1055" s="15" t="s">
        <v>60</v>
      </c>
      <c r="C1055" s="7">
        <v>-637</v>
      </c>
      <c r="D1055" s="7">
        <v>1121</v>
      </c>
      <c r="E1055" s="8">
        <v>484</v>
      </c>
    </row>
    <row r="1056" spans="1:5" x14ac:dyDescent="0.25">
      <c r="A1056" s="17">
        <v>40422</v>
      </c>
      <c r="B1056" s="15" t="s">
        <v>62</v>
      </c>
      <c r="C1056" s="7">
        <v>-683</v>
      </c>
      <c r="D1056" s="7">
        <v>303</v>
      </c>
      <c r="E1056" s="8">
        <v>-380</v>
      </c>
    </row>
    <row r="1057" spans="1:5" x14ac:dyDescent="0.25">
      <c r="A1057" s="17">
        <v>40422</v>
      </c>
      <c r="B1057" s="15" t="s">
        <v>50</v>
      </c>
      <c r="C1057" s="7">
        <v>-158</v>
      </c>
      <c r="D1057" s="7">
        <v>746</v>
      </c>
      <c r="E1057" s="8">
        <v>588</v>
      </c>
    </row>
    <row r="1058" spans="1:5" x14ac:dyDescent="0.25">
      <c r="A1058" s="17">
        <v>40422</v>
      </c>
      <c r="B1058" s="15" t="s">
        <v>63</v>
      </c>
      <c r="C1058" s="7">
        <v>-6</v>
      </c>
      <c r="D1058" s="7">
        <v>0</v>
      </c>
      <c r="E1058" s="8">
        <v>-6</v>
      </c>
    </row>
    <row r="1059" spans="1:5" x14ac:dyDescent="0.25">
      <c r="A1059" s="17">
        <v>40391</v>
      </c>
      <c r="B1059" s="15" t="s">
        <v>73</v>
      </c>
      <c r="C1059" s="7">
        <v>-55</v>
      </c>
      <c r="D1059" s="7">
        <v>0</v>
      </c>
      <c r="E1059" s="8">
        <v>-55</v>
      </c>
    </row>
    <row r="1060" spans="1:5" x14ac:dyDescent="0.25">
      <c r="A1060" s="17">
        <v>40391</v>
      </c>
      <c r="B1060" s="15" t="s">
        <v>72</v>
      </c>
      <c r="C1060" s="7">
        <v>-20</v>
      </c>
      <c r="D1060" s="7">
        <v>116</v>
      </c>
      <c r="E1060" s="8">
        <v>96</v>
      </c>
    </row>
    <row r="1061" spans="1:5" x14ac:dyDescent="0.25">
      <c r="A1061" s="17">
        <v>40391</v>
      </c>
      <c r="B1061" s="15" t="s">
        <v>57</v>
      </c>
      <c r="C1061" s="7">
        <v>-1029</v>
      </c>
      <c r="D1061" s="7">
        <v>718</v>
      </c>
      <c r="E1061" s="8">
        <v>-311</v>
      </c>
    </row>
    <row r="1062" spans="1:5" x14ac:dyDescent="0.25">
      <c r="A1062" s="17">
        <v>40391</v>
      </c>
      <c r="B1062" s="15" t="s">
        <v>71</v>
      </c>
      <c r="C1062" s="7">
        <v>-24</v>
      </c>
      <c r="D1062" s="7">
        <v>65</v>
      </c>
      <c r="E1062" s="8">
        <v>41</v>
      </c>
    </row>
    <row r="1063" spans="1:5" x14ac:dyDescent="0.25">
      <c r="A1063" s="17">
        <v>40391</v>
      </c>
      <c r="B1063" s="15" t="s">
        <v>70</v>
      </c>
      <c r="C1063" s="7">
        <v>-269</v>
      </c>
      <c r="D1063" s="7">
        <v>97</v>
      </c>
      <c r="E1063" s="8">
        <v>-172</v>
      </c>
    </row>
    <row r="1064" spans="1:5" x14ac:dyDescent="0.25">
      <c r="A1064" s="17">
        <v>40391</v>
      </c>
      <c r="B1064" s="15" t="s">
        <v>58</v>
      </c>
      <c r="C1064" s="7">
        <v>-2</v>
      </c>
      <c r="D1064" s="7">
        <v>14</v>
      </c>
      <c r="E1064" s="8">
        <v>12</v>
      </c>
    </row>
    <row r="1065" spans="1:5" x14ac:dyDescent="0.25">
      <c r="A1065" s="17">
        <v>40391</v>
      </c>
      <c r="B1065" s="15" t="s">
        <v>60</v>
      </c>
      <c r="C1065" s="7">
        <v>-679</v>
      </c>
      <c r="D1065" s="7">
        <v>985</v>
      </c>
      <c r="E1065" s="8">
        <v>306</v>
      </c>
    </row>
    <row r="1066" spans="1:5" x14ac:dyDescent="0.25">
      <c r="A1066" s="17">
        <v>40391</v>
      </c>
      <c r="B1066" s="15" t="s">
        <v>62</v>
      </c>
      <c r="C1066" s="7">
        <v>-670</v>
      </c>
      <c r="D1066" s="7">
        <v>330</v>
      </c>
      <c r="E1066" s="8">
        <v>-340</v>
      </c>
    </row>
    <row r="1067" spans="1:5" x14ac:dyDescent="0.25">
      <c r="A1067" s="17">
        <v>40391</v>
      </c>
      <c r="B1067" s="15" t="s">
        <v>50</v>
      </c>
      <c r="C1067" s="7">
        <v>-129</v>
      </c>
      <c r="D1067" s="7">
        <v>551</v>
      </c>
      <c r="E1067" s="8">
        <v>422</v>
      </c>
    </row>
    <row r="1068" spans="1:5" x14ac:dyDescent="0.25">
      <c r="A1068" s="17">
        <v>40391</v>
      </c>
      <c r="B1068" s="15" t="s">
        <v>63</v>
      </c>
      <c r="C1068" s="7">
        <v>-2</v>
      </c>
      <c r="D1068" s="7">
        <v>3</v>
      </c>
      <c r="E1068" s="8">
        <v>1</v>
      </c>
    </row>
    <row r="1069" spans="1:5" x14ac:dyDescent="0.25">
      <c r="A1069" s="17">
        <v>40360</v>
      </c>
      <c r="B1069" s="15" t="s">
        <v>73</v>
      </c>
      <c r="C1069" s="7">
        <v>-67</v>
      </c>
      <c r="D1069" s="7">
        <v>0</v>
      </c>
      <c r="E1069" s="8">
        <v>-67</v>
      </c>
    </row>
    <row r="1070" spans="1:5" x14ac:dyDescent="0.25">
      <c r="A1070" s="17">
        <v>40360</v>
      </c>
      <c r="B1070" s="15" t="s">
        <v>72</v>
      </c>
      <c r="C1070" s="7">
        <v>-32</v>
      </c>
      <c r="D1070" s="7">
        <v>130</v>
      </c>
      <c r="E1070" s="8">
        <v>98</v>
      </c>
    </row>
    <row r="1071" spans="1:5" x14ac:dyDescent="0.25">
      <c r="A1071" s="17">
        <v>40360</v>
      </c>
      <c r="B1071" s="15" t="s">
        <v>57</v>
      </c>
      <c r="C1071" s="7">
        <v>-1075</v>
      </c>
      <c r="D1071" s="7">
        <v>696</v>
      </c>
      <c r="E1071" s="8">
        <v>-379</v>
      </c>
    </row>
    <row r="1072" spans="1:5" x14ac:dyDescent="0.25">
      <c r="A1072" s="17">
        <v>40360</v>
      </c>
      <c r="B1072" s="15" t="s">
        <v>71</v>
      </c>
      <c r="C1072" s="7">
        <v>-25</v>
      </c>
      <c r="D1072" s="7">
        <v>84</v>
      </c>
      <c r="E1072" s="8">
        <v>59</v>
      </c>
    </row>
    <row r="1073" spans="1:5" x14ac:dyDescent="0.25">
      <c r="A1073" s="17">
        <v>40360</v>
      </c>
      <c r="B1073" s="15" t="s">
        <v>70</v>
      </c>
      <c r="C1073" s="7">
        <v>-350</v>
      </c>
      <c r="D1073" s="7">
        <v>129</v>
      </c>
      <c r="E1073" s="8">
        <v>-221</v>
      </c>
    </row>
    <row r="1074" spans="1:5" x14ac:dyDescent="0.25">
      <c r="A1074" s="17">
        <v>40360</v>
      </c>
      <c r="B1074" s="15" t="s">
        <v>58</v>
      </c>
      <c r="C1074" s="7">
        <v>0</v>
      </c>
      <c r="D1074" s="7">
        <v>13</v>
      </c>
      <c r="E1074" s="8">
        <v>13</v>
      </c>
    </row>
    <row r="1075" spans="1:5" x14ac:dyDescent="0.25">
      <c r="A1075" s="17">
        <v>40360</v>
      </c>
      <c r="B1075" s="15" t="s">
        <v>60</v>
      </c>
      <c r="C1075" s="7">
        <v>-697</v>
      </c>
      <c r="D1075" s="7">
        <v>873</v>
      </c>
      <c r="E1075" s="8">
        <v>176</v>
      </c>
    </row>
    <row r="1076" spans="1:5" x14ac:dyDescent="0.25">
      <c r="A1076" s="17">
        <v>40360</v>
      </c>
      <c r="B1076" s="15" t="s">
        <v>68</v>
      </c>
      <c r="C1076" s="7">
        <v>0</v>
      </c>
      <c r="D1076" s="7">
        <v>3</v>
      </c>
      <c r="E1076" s="8">
        <v>3</v>
      </c>
    </row>
    <row r="1077" spans="1:5" x14ac:dyDescent="0.25">
      <c r="A1077" s="17">
        <v>40360</v>
      </c>
      <c r="B1077" s="15" t="s">
        <v>62</v>
      </c>
      <c r="C1077" s="7">
        <v>-607</v>
      </c>
      <c r="D1077" s="7">
        <v>353</v>
      </c>
      <c r="E1077" s="8">
        <v>-254</v>
      </c>
    </row>
    <row r="1078" spans="1:5" x14ac:dyDescent="0.25">
      <c r="A1078" s="17">
        <v>40360</v>
      </c>
      <c r="B1078" s="15" t="s">
        <v>50</v>
      </c>
      <c r="C1078" s="7">
        <v>-153</v>
      </c>
      <c r="D1078" s="7">
        <v>736</v>
      </c>
      <c r="E1078" s="8">
        <v>583</v>
      </c>
    </row>
    <row r="1079" spans="1:5" x14ac:dyDescent="0.25">
      <c r="A1079" s="17">
        <v>40360</v>
      </c>
      <c r="B1079" s="15" t="s">
        <v>63</v>
      </c>
      <c r="C1079" s="7">
        <v>-16</v>
      </c>
      <c r="D1079" s="7">
        <v>5</v>
      </c>
      <c r="E1079" s="8">
        <v>-11</v>
      </c>
    </row>
    <row r="1080" spans="1:5" x14ac:dyDescent="0.25">
      <c r="A1080" s="17">
        <v>40330</v>
      </c>
      <c r="B1080" s="15" t="s">
        <v>73</v>
      </c>
      <c r="C1080" s="7">
        <v>-41</v>
      </c>
      <c r="D1080" s="7">
        <v>0</v>
      </c>
      <c r="E1080" s="8">
        <v>-41</v>
      </c>
    </row>
    <row r="1081" spans="1:5" x14ac:dyDescent="0.25">
      <c r="A1081" s="17">
        <v>40330</v>
      </c>
      <c r="B1081" s="15" t="s">
        <v>72</v>
      </c>
      <c r="C1081" s="7">
        <v>-24</v>
      </c>
      <c r="D1081" s="7">
        <v>117</v>
      </c>
      <c r="E1081" s="8">
        <v>93</v>
      </c>
    </row>
    <row r="1082" spans="1:5" x14ac:dyDescent="0.25">
      <c r="A1082" s="17">
        <v>40330</v>
      </c>
      <c r="B1082" s="15" t="s">
        <v>57</v>
      </c>
      <c r="C1082" s="7">
        <v>-920</v>
      </c>
      <c r="D1082" s="7">
        <v>634</v>
      </c>
      <c r="E1082" s="8">
        <v>-286</v>
      </c>
    </row>
    <row r="1083" spans="1:5" x14ac:dyDescent="0.25">
      <c r="A1083" s="17">
        <v>40330</v>
      </c>
      <c r="B1083" s="15" t="s">
        <v>71</v>
      </c>
      <c r="C1083" s="7">
        <v>-90</v>
      </c>
      <c r="D1083" s="7">
        <v>88</v>
      </c>
      <c r="E1083" s="8">
        <v>-2</v>
      </c>
    </row>
    <row r="1084" spans="1:5" x14ac:dyDescent="0.25">
      <c r="A1084" s="17">
        <v>40330</v>
      </c>
      <c r="B1084" s="15" t="s">
        <v>70</v>
      </c>
      <c r="C1084" s="7">
        <v>-354</v>
      </c>
      <c r="D1084" s="7">
        <v>91</v>
      </c>
      <c r="E1084" s="8">
        <v>-263</v>
      </c>
    </row>
    <row r="1085" spans="1:5" x14ac:dyDescent="0.25">
      <c r="A1085" s="17">
        <v>40330</v>
      </c>
      <c r="B1085" s="15" t="s">
        <v>58</v>
      </c>
      <c r="C1085" s="7">
        <v>-3</v>
      </c>
      <c r="D1085" s="7">
        <v>24</v>
      </c>
      <c r="E1085" s="8">
        <v>21</v>
      </c>
    </row>
    <row r="1086" spans="1:5" x14ac:dyDescent="0.25">
      <c r="A1086" s="17">
        <v>40330</v>
      </c>
      <c r="B1086" s="15" t="s">
        <v>60</v>
      </c>
      <c r="C1086" s="7">
        <v>-731</v>
      </c>
      <c r="D1086" s="7">
        <v>642</v>
      </c>
      <c r="E1086" s="8">
        <v>-89</v>
      </c>
    </row>
    <row r="1087" spans="1:5" x14ac:dyDescent="0.25">
      <c r="A1087" s="17">
        <v>40330</v>
      </c>
      <c r="B1087" s="15" t="s">
        <v>62</v>
      </c>
      <c r="C1087" s="7">
        <v>-551</v>
      </c>
      <c r="D1087" s="7">
        <v>401</v>
      </c>
      <c r="E1087" s="8">
        <v>-150</v>
      </c>
    </row>
    <row r="1088" spans="1:5" x14ac:dyDescent="0.25">
      <c r="A1088" s="17">
        <v>40330</v>
      </c>
      <c r="B1088" s="15" t="s">
        <v>50</v>
      </c>
      <c r="C1088" s="7">
        <v>-128</v>
      </c>
      <c r="D1088" s="7">
        <v>845</v>
      </c>
      <c r="E1088" s="8">
        <v>717</v>
      </c>
    </row>
    <row r="1089" spans="1:5" x14ac:dyDescent="0.25">
      <c r="A1089" s="17">
        <v>40299</v>
      </c>
      <c r="B1089" s="15" t="s">
        <v>73</v>
      </c>
      <c r="C1089" s="7">
        <v>-255</v>
      </c>
      <c r="D1089" s="7">
        <v>4</v>
      </c>
      <c r="E1089" s="8">
        <v>-251</v>
      </c>
    </row>
    <row r="1090" spans="1:5" x14ac:dyDescent="0.25">
      <c r="A1090" s="17">
        <v>40299</v>
      </c>
      <c r="B1090" s="15" t="s">
        <v>72</v>
      </c>
      <c r="C1090" s="7">
        <v>-28</v>
      </c>
      <c r="D1090" s="7">
        <v>86</v>
      </c>
      <c r="E1090" s="8">
        <v>58</v>
      </c>
    </row>
    <row r="1091" spans="1:5" x14ac:dyDescent="0.25">
      <c r="A1091" s="17">
        <v>40299</v>
      </c>
      <c r="B1091" s="15" t="s">
        <v>57</v>
      </c>
      <c r="C1091" s="7">
        <v>-969</v>
      </c>
      <c r="D1091" s="7">
        <v>721</v>
      </c>
      <c r="E1091" s="8">
        <v>-248</v>
      </c>
    </row>
    <row r="1092" spans="1:5" x14ac:dyDescent="0.25">
      <c r="A1092" s="17">
        <v>40299</v>
      </c>
      <c r="B1092" s="15" t="s">
        <v>71</v>
      </c>
      <c r="C1092" s="7">
        <v>-28</v>
      </c>
      <c r="D1092" s="7">
        <v>70</v>
      </c>
      <c r="E1092" s="8">
        <v>42</v>
      </c>
    </row>
    <row r="1093" spans="1:5" x14ac:dyDescent="0.25">
      <c r="A1093" s="17">
        <v>40299</v>
      </c>
      <c r="B1093" s="15" t="s">
        <v>70</v>
      </c>
      <c r="C1093" s="7">
        <v>-259</v>
      </c>
      <c r="D1093" s="7">
        <v>76</v>
      </c>
      <c r="E1093" s="8">
        <v>-183</v>
      </c>
    </row>
    <row r="1094" spans="1:5" x14ac:dyDescent="0.25">
      <c r="A1094" s="17">
        <v>40299</v>
      </c>
      <c r="B1094" s="15" t="s">
        <v>58</v>
      </c>
      <c r="C1094" s="7">
        <v>-4</v>
      </c>
      <c r="D1094" s="7">
        <v>30</v>
      </c>
      <c r="E1094" s="8">
        <v>26</v>
      </c>
    </row>
    <row r="1095" spans="1:5" x14ac:dyDescent="0.25">
      <c r="A1095" s="17">
        <v>40299</v>
      </c>
      <c r="B1095" s="15" t="s">
        <v>60</v>
      </c>
      <c r="C1095" s="7">
        <v>-897</v>
      </c>
      <c r="D1095" s="7">
        <v>638</v>
      </c>
      <c r="E1095" s="8">
        <v>-259</v>
      </c>
    </row>
    <row r="1096" spans="1:5" x14ac:dyDescent="0.25">
      <c r="A1096" s="17">
        <v>40299</v>
      </c>
      <c r="B1096" s="15" t="s">
        <v>62</v>
      </c>
      <c r="C1096" s="7">
        <v>-489</v>
      </c>
      <c r="D1096" s="7">
        <v>482</v>
      </c>
      <c r="E1096" s="8">
        <v>-7</v>
      </c>
    </row>
    <row r="1097" spans="1:5" x14ac:dyDescent="0.25">
      <c r="A1097" s="17">
        <v>40299</v>
      </c>
      <c r="B1097" s="15" t="s">
        <v>50</v>
      </c>
      <c r="C1097" s="7">
        <v>-150</v>
      </c>
      <c r="D1097" s="7">
        <v>971</v>
      </c>
      <c r="E1097" s="8">
        <v>821</v>
      </c>
    </row>
    <row r="1098" spans="1:5" x14ac:dyDescent="0.25">
      <c r="A1098" s="17">
        <v>40299</v>
      </c>
      <c r="B1098" s="15" t="s">
        <v>63</v>
      </c>
      <c r="C1098" s="7">
        <v>0</v>
      </c>
      <c r="D1098" s="7">
        <v>1</v>
      </c>
      <c r="E1098" s="8">
        <v>1</v>
      </c>
    </row>
    <row r="1099" spans="1:5" x14ac:dyDescent="0.25">
      <c r="A1099" s="17">
        <v>40269</v>
      </c>
      <c r="B1099" s="15" t="s">
        <v>73</v>
      </c>
      <c r="C1099" s="7">
        <v>-45</v>
      </c>
      <c r="D1099" s="7">
        <v>3</v>
      </c>
      <c r="E1099" s="8">
        <v>-42</v>
      </c>
    </row>
    <row r="1100" spans="1:5" x14ac:dyDescent="0.25">
      <c r="A1100" s="17">
        <v>40269</v>
      </c>
      <c r="B1100" s="15" t="s">
        <v>72</v>
      </c>
      <c r="C1100" s="7">
        <v>-15</v>
      </c>
      <c r="D1100" s="7">
        <v>45</v>
      </c>
      <c r="E1100" s="8">
        <v>30</v>
      </c>
    </row>
    <row r="1101" spans="1:5" x14ac:dyDescent="0.25">
      <c r="A1101" s="17">
        <v>40269</v>
      </c>
      <c r="B1101" s="15" t="s">
        <v>57</v>
      </c>
      <c r="C1101" s="7">
        <v>-937</v>
      </c>
      <c r="D1101" s="7">
        <v>625</v>
      </c>
      <c r="E1101" s="8">
        <v>-312</v>
      </c>
    </row>
    <row r="1102" spans="1:5" x14ac:dyDescent="0.25">
      <c r="A1102" s="17">
        <v>40269</v>
      </c>
      <c r="B1102" s="15" t="s">
        <v>71</v>
      </c>
      <c r="C1102" s="7">
        <v>-25</v>
      </c>
      <c r="D1102" s="7">
        <v>65</v>
      </c>
      <c r="E1102" s="8">
        <v>40</v>
      </c>
    </row>
    <row r="1103" spans="1:5" x14ac:dyDescent="0.25">
      <c r="A1103" s="17">
        <v>40269</v>
      </c>
      <c r="B1103" s="15" t="s">
        <v>70</v>
      </c>
      <c r="C1103" s="7">
        <v>-233</v>
      </c>
      <c r="D1103" s="7">
        <v>100</v>
      </c>
      <c r="E1103" s="8">
        <v>-133</v>
      </c>
    </row>
    <row r="1104" spans="1:5" x14ac:dyDescent="0.25">
      <c r="A1104" s="17">
        <v>40269</v>
      </c>
      <c r="B1104" s="15" t="s">
        <v>58</v>
      </c>
      <c r="C1104" s="7">
        <v>-2</v>
      </c>
      <c r="D1104" s="7">
        <v>49</v>
      </c>
      <c r="E1104" s="8">
        <v>47</v>
      </c>
    </row>
    <row r="1105" spans="1:5" x14ac:dyDescent="0.25">
      <c r="A1105" s="17">
        <v>40269</v>
      </c>
      <c r="B1105" s="15" t="s">
        <v>60</v>
      </c>
      <c r="C1105" s="7">
        <v>-743</v>
      </c>
      <c r="D1105" s="7">
        <v>575</v>
      </c>
      <c r="E1105" s="8">
        <v>-168</v>
      </c>
    </row>
    <row r="1106" spans="1:5" x14ac:dyDescent="0.25">
      <c r="A1106" s="17">
        <v>40269</v>
      </c>
      <c r="B1106" s="15" t="s">
        <v>62</v>
      </c>
      <c r="C1106" s="7">
        <v>-457</v>
      </c>
      <c r="D1106" s="7">
        <v>418</v>
      </c>
      <c r="E1106" s="8">
        <v>-39</v>
      </c>
    </row>
    <row r="1107" spans="1:5" x14ac:dyDescent="0.25">
      <c r="A1107" s="17">
        <v>40269</v>
      </c>
      <c r="B1107" s="15" t="s">
        <v>50</v>
      </c>
      <c r="C1107" s="7">
        <v>-101</v>
      </c>
      <c r="D1107" s="7">
        <v>688</v>
      </c>
      <c r="E1107" s="8">
        <v>587</v>
      </c>
    </row>
    <row r="1108" spans="1:5" x14ac:dyDescent="0.25">
      <c r="A1108" s="17">
        <v>40269</v>
      </c>
      <c r="B1108" s="15" t="s">
        <v>63</v>
      </c>
      <c r="C1108" s="7">
        <v>-10</v>
      </c>
      <c r="D1108" s="7">
        <v>0</v>
      </c>
      <c r="E1108" s="8">
        <v>-10</v>
      </c>
    </row>
    <row r="1109" spans="1:5" x14ac:dyDescent="0.25">
      <c r="A1109" s="17">
        <v>40238</v>
      </c>
      <c r="B1109" s="15" t="s">
        <v>73</v>
      </c>
      <c r="C1109" s="7">
        <v>-63</v>
      </c>
      <c r="D1109" s="7">
        <v>7</v>
      </c>
      <c r="E1109" s="8">
        <v>-56</v>
      </c>
    </row>
    <row r="1110" spans="1:5" x14ac:dyDescent="0.25">
      <c r="A1110" s="17">
        <v>40238</v>
      </c>
      <c r="B1110" s="15" t="s">
        <v>72</v>
      </c>
      <c r="C1110" s="7">
        <v>-30</v>
      </c>
      <c r="D1110" s="7">
        <v>38</v>
      </c>
      <c r="E1110" s="8">
        <v>8</v>
      </c>
    </row>
    <row r="1111" spans="1:5" x14ac:dyDescent="0.25">
      <c r="A1111" s="17">
        <v>40238</v>
      </c>
      <c r="B1111" s="15" t="s">
        <v>57</v>
      </c>
      <c r="C1111" s="7">
        <v>-1248</v>
      </c>
      <c r="D1111" s="7">
        <v>789</v>
      </c>
      <c r="E1111" s="8">
        <v>-459</v>
      </c>
    </row>
    <row r="1112" spans="1:5" x14ac:dyDescent="0.25">
      <c r="A1112" s="17">
        <v>40238</v>
      </c>
      <c r="B1112" s="15" t="s">
        <v>71</v>
      </c>
      <c r="C1112" s="7">
        <v>-30</v>
      </c>
      <c r="D1112" s="7">
        <v>142</v>
      </c>
      <c r="E1112" s="8">
        <v>112</v>
      </c>
    </row>
    <row r="1113" spans="1:5" x14ac:dyDescent="0.25">
      <c r="A1113" s="17">
        <v>40238</v>
      </c>
      <c r="B1113" s="15" t="s">
        <v>70</v>
      </c>
      <c r="C1113" s="7">
        <v>-350</v>
      </c>
      <c r="D1113" s="7">
        <v>108</v>
      </c>
      <c r="E1113" s="8">
        <v>-242</v>
      </c>
    </row>
    <row r="1114" spans="1:5" x14ac:dyDescent="0.25">
      <c r="A1114" s="17">
        <v>40238</v>
      </c>
      <c r="B1114" s="15" t="s">
        <v>58</v>
      </c>
      <c r="C1114" s="7">
        <v>-3</v>
      </c>
      <c r="D1114" s="7">
        <v>60</v>
      </c>
      <c r="E1114" s="8">
        <v>57</v>
      </c>
    </row>
    <row r="1115" spans="1:5" x14ac:dyDescent="0.25">
      <c r="A1115" s="17">
        <v>40238</v>
      </c>
      <c r="B1115" s="15" t="s">
        <v>60</v>
      </c>
      <c r="C1115" s="7">
        <v>-904</v>
      </c>
      <c r="D1115" s="7">
        <v>710</v>
      </c>
      <c r="E1115" s="8">
        <v>-194</v>
      </c>
    </row>
    <row r="1116" spans="1:5" x14ac:dyDescent="0.25">
      <c r="A1116" s="17">
        <v>40238</v>
      </c>
      <c r="B1116" s="15" t="s">
        <v>62</v>
      </c>
      <c r="C1116" s="7">
        <v>-590</v>
      </c>
      <c r="D1116" s="7">
        <v>685</v>
      </c>
      <c r="E1116" s="8">
        <v>95</v>
      </c>
    </row>
    <row r="1117" spans="1:5" x14ac:dyDescent="0.25">
      <c r="A1117" s="17">
        <v>40238</v>
      </c>
      <c r="B1117" s="15" t="s">
        <v>50</v>
      </c>
      <c r="C1117" s="7">
        <v>-90</v>
      </c>
      <c r="D1117" s="7">
        <v>768</v>
      </c>
      <c r="E1117" s="8">
        <v>678</v>
      </c>
    </row>
    <row r="1118" spans="1:5" x14ac:dyDescent="0.25">
      <c r="A1118" s="17">
        <v>40238</v>
      </c>
      <c r="B1118" s="15" t="s">
        <v>63</v>
      </c>
      <c r="C1118" s="7">
        <v>-1</v>
      </c>
      <c r="D1118" s="7">
        <v>2</v>
      </c>
      <c r="E1118" s="8">
        <v>1</v>
      </c>
    </row>
    <row r="1119" spans="1:5" x14ac:dyDescent="0.25">
      <c r="A1119" s="17">
        <v>40210</v>
      </c>
      <c r="B1119" s="15" t="s">
        <v>73</v>
      </c>
      <c r="C1119" s="7">
        <v>-85</v>
      </c>
      <c r="D1119" s="7">
        <v>9</v>
      </c>
      <c r="E1119" s="8">
        <v>-76</v>
      </c>
    </row>
    <row r="1120" spans="1:5" x14ac:dyDescent="0.25">
      <c r="A1120" s="17">
        <v>40210</v>
      </c>
      <c r="B1120" s="15" t="s">
        <v>72</v>
      </c>
      <c r="C1120" s="7">
        <v>-19</v>
      </c>
      <c r="D1120" s="7">
        <v>27</v>
      </c>
      <c r="E1120" s="8">
        <v>8</v>
      </c>
    </row>
    <row r="1121" spans="1:5" x14ac:dyDescent="0.25">
      <c r="A1121" s="17">
        <v>40210</v>
      </c>
      <c r="B1121" s="15" t="s">
        <v>57</v>
      </c>
      <c r="C1121" s="7">
        <v>-1084</v>
      </c>
      <c r="D1121" s="7">
        <v>773</v>
      </c>
      <c r="E1121" s="8">
        <v>-311</v>
      </c>
    </row>
    <row r="1122" spans="1:5" x14ac:dyDescent="0.25">
      <c r="A1122" s="17">
        <v>40210</v>
      </c>
      <c r="B1122" s="15" t="s">
        <v>71</v>
      </c>
      <c r="C1122" s="7">
        <v>-18</v>
      </c>
      <c r="D1122" s="7">
        <v>202</v>
      </c>
      <c r="E1122" s="8">
        <v>184</v>
      </c>
    </row>
    <row r="1123" spans="1:5" x14ac:dyDescent="0.25">
      <c r="A1123" s="17">
        <v>40210</v>
      </c>
      <c r="B1123" s="15" t="s">
        <v>70</v>
      </c>
      <c r="C1123" s="7">
        <v>-221</v>
      </c>
      <c r="D1123" s="7">
        <v>91</v>
      </c>
      <c r="E1123" s="8">
        <v>-130</v>
      </c>
    </row>
    <row r="1124" spans="1:5" x14ac:dyDescent="0.25">
      <c r="A1124" s="17">
        <v>40210</v>
      </c>
      <c r="B1124" s="15" t="s">
        <v>58</v>
      </c>
      <c r="C1124" s="7">
        <v>0</v>
      </c>
      <c r="D1124" s="7">
        <v>34</v>
      </c>
      <c r="E1124" s="8">
        <v>34</v>
      </c>
    </row>
    <row r="1125" spans="1:5" x14ac:dyDescent="0.25">
      <c r="A1125" s="17">
        <v>40210</v>
      </c>
      <c r="B1125" s="15" t="s">
        <v>60</v>
      </c>
      <c r="C1125" s="7">
        <v>-832</v>
      </c>
      <c r="D1125" s="7">
        <v>707</v>
      </c>
      <c r="E1125" s="8">
        <v>-125</v>
      </c>
    </row>
    <row r="1126" spans="1:5" x14ac:dyDescent="0.25">
      <c r="A1126" s="17">
        <v>40210</v>
      </c>
      <c r="B1126" s="15" t="s">
        <v>62</v>
      </c>
      <c r="C1126" s="7">
        <v>-522</v>
      </c>
      <c r="D1126" s="7">
        <v>621</v>
      </c>
      <c r="E1126" s="8">
        <v>99</v>
      </c>
    </row>
    <row r="1127" spans="1:5" x14ac:dyDescent="0.25">
      <c r="A1127" s="17">
        <v>40210</v>
      </c>
      <c r="B1127" s="15" t="s">
        <v>50</v>
      </c>
      <c r="C1127" s="7">
        <v>-122</v>
      </c>
      <c r="D1127" s="7">
        <v>438</v>
      </c>
      <c r="E1127" s="8">
        <v>316</v>
      </c>
    </row>
    <row r="1128" spans="1:5" x14ac:dyDescent="0.25">
      <c r="A1128" s="17">
        <v>40210</v>
      </c>
      <c r="B1128" s="15" t="s">
        <v>63</v>
      </c>
      <c r="C1128" s="7">
        <v>0</v>
      </c>
      <c r="D1128" s="7">
        <v>1</v>
      </c>
      <c r="E1128" s="8">
        <v>1</v>
      </c>
    </row>
    <row r="1129" spans="1:5" x14ac:dyDescent="0.25">
      <c r="A1129" s="17">
        <v>40179</v>
      </c>
      <c r="B1129" s="15" t="s">
        <v>73</v>
      </c>
      <c r="C1129" s="7">
        <v>-78</v>
      </c>
      <c r="D1129" s="7">
        <v>7</v>
      </c>
      <c r="E1129" s="8">
        <v>-71</v>
      </c>
    </row>
    <row r="1130" spans="1:5" x14ac:dyDescent="0.25">
      <c r="A1130" s="17">
        <v>40179</v>
      </c>
      <c r="B1130" s="15" t="s">
        <v>72</v>
      </c>
      <c r="C1130" s="7">
        <v>-14</v>
      </c>
      <c r="D1130" s="7">
        <v>51</v>
      </c>
      <c r="E1130" s="8">
        <v>37</v>
      </c>
    </row>
    <row r="1131" spans="1:5" x14ac:dyDescent="0.25">
      <c r="A1131" s="17">
        <v>40179</v>
      </c>
      <c r="B1131" s="15" t="s">
        <v>57</v>
      </c>
      <c r="C1131" s="7">
        <v>-804</v>
      </c>
      <c r="D1131" s="7">
        <v>593</v>
      </c>
      <c r="E1131" s="8">
        <v>-211</v>
      </c>
    </row>
    <row r="1132" spans="1:5" x14ac:dyDescent="0.25">
      <c r="A1132" s="17">
        <v>40179</v>
      </c>
      <c r="B1132" s="15" t="s">
        <v>71</v>
      </c>
      <c r="C1132" s="7">
        <v>-23</v>
      </c>
      <c r="D1132" s="7">
        <v>172</v>
      </c>
      <c r="E1132" s="8">
        <v>149</v>
      </c>
    </row>
    <row r="1133" spans="1:5" x14ac:dyDescent="0.25">
      <c r="A1133" s="17">
        <v>40179</v>
      </c>
      <c r="B1133" s="15" t="s">
        <v>70</v>
      </c>
      <c r="C1133" s="7">
        <v>-119</v>
      </c>
      <c r="D1133" s="7">
        <v>75</v>
      </c>
      <c r="E1133" s="8">
        <v>-44</v>
      </c>
    </row>
    <row r="1134" spans="1:5" x14ac:dyDescent="0.25">
      <c r="A1134" s="17">
        <v>40179</v>
      </c>
      <c r="B1134" s="15" t="s">
        <v>58</v>
      </c>
      <c r="C1134" s="7">
        <v>0</v>
      </c>
      <c r="D1134" s="7">
        <v>13</v>
      </c>
      <c r="E1134" s="8">
        <v>13</v>
      </c>
    </row>
    <row r="1135" spans="1:5" x14ac:dyDescent="0.25">
      <c r="A1135" s="17">
        <v>40179</v>
      </c>
      <c r="B1135" s="15" t="s">
        <v>60</v>
      </c>
      <c r="C1135" s="7">
        <v>-625</v>
      </c>
      <c r="D1135" s="7">
        <v>701</v>
      </c>
      <c r="E1135" s="8">
        <v>76</v>
      </c>
    </row>
    <row r="1136" spans="1:5" x14ac:dyDescent="0.25">
      <c r="A1136" s="17">
        <v>40179</v>
      </c>
      <c r="B1136" s="15" t="s">
        <v>68</v>
      </c>
      <c r="C1136" s="7">
        <v>0</v>
      </c>
      <c r="D1136" s="7">
        <v>1</v>
      </c>
      <c r="E1136" s="8">
        <v>1</v>
      </c>
    </row>
    <row r="1137" spans="1:5" x14ac:dyDescent="0.25">
      <c r="A1137" s="17">
        <v>40179</v>
      </c>
      <c r="B1137" s="15" t="s">
        <v>62</v>
      </c>
      <c r="C1137" s="7">
        <v>-407</v>
      </c>
      <c r="D1137" s="7">
        <v>419</v>
      </c>
      <c r="E1137" s="8">
        <v>12</v>
      </c>
    </row>
    <row r="1138" spans="1:5" x14ac:dyDescent="0.25">
      <c r="A1138" s="17">
        <v>40179</v>
      </c>
      <c r="B1138" s="15" t="s">
        <v>50</v>
      </c>
      <c r="C1138" s="7">
        <v>-133</v>
      </c>
      <c r="D1138" s="7">
        <v>230</v>
      </c>
      <c r="E1138" s="8">
        <v>97</v>
      </c>
    </row>
    <row r="1139" spans="1:5" x14ac:dyDescent="0.25">
      <c r="A1139" s="17">
        <v>40179</v>
      </c>
      <c r="B1139" s="15" t="s">
        <v>63</v>
      </c>
      <c r="C1139" s="7">
        <v>-61</v>
      </c>
      <c r="D1139" s="7">
        <v>2</v>
      </c>
      <c r="E1139" s="8">
        <v>-59</v>
      </c>
    </row>
    <row r="1140" spans="1:5" x14ac:dyDescent="0.25">
      <c r="A1140" s="17">
        <v>40148</v>
      </c>
      <c r="B1140" s="15" t="s">
        <v>73</v>
      </c>
      <c r="C1140" s="7">
        <v>-121</v>
      </c>
      <c r="D1140" s="7">
        <v>6</v>
      </c>
      <c r="E1140" s="8">
        <v>-115</v>
      </c>
    </row>
    <row r="1141" spans="1:5" x14ac:dyDescent="0.25">
      <c r="A1141" s="17">
        <v>40148</v>
      </c>
      <c r="B1141" s="15" t="s">
        <v>72</v>
      </c>
      <c r="C1141" s="7">
        <v>-26</v>
      </c>
      <c r="D1141" s="7">
        <v>52</v>
      </c>
      <c r="E1141" s="8">
        <v>26</v>
      </c>
    </row>
    <row r="1142" spans="1:5" x14ac:dyDescent="0.25">
      <c r="A1142" s="17">
        <v>40148</v>
      </c>
      <c r="B1142" s="15" t="s">
        <v>57</v>
      </c>
      <c r="C1142" s="7">
        <v>-1159</v>
      </c>
      <c r="D1142" s="7">
        <v>925</v>
      </c>
      <c r="E1142" s="8">
        <v>-234</v>
      </c>
    </row>
    <row r="1143" spans="1:5" x14ac:dyDescent="0.25">
      <c r="A1143" s="17">
        <v>40148</v>
      </c>
      <c r="B1143" s="15" t="s">
        <v>71</v>
      </c>
      <c r="C1143" s="7">
        <v>-30</v>
      </c>
      <c r="D1143" s="7">
        <v>269</v>
      </c>
      <c r="E1143" s="8">
        <v>239</v>
      </c>
    </row>
    <row r="1144" spans="1:5" x14ac:dyDescent="0.25">
      <c r="A1144" s="17">
        <v>40148</v>
      </c>
      <c r="B1144" s="15" t="s">
        <v>70</v>
      </c>
      <c r="C1144" s="7">
        <v>-159</v>
      </c>
      <c r="D1144" s="7">
        <v>102</v>
      </c>
      <c r="E1144" s="8">
        <v>-57</v>
      </c>
    </row>
    <row r="1145" spans="1:5" x14ac:dyDescent="0.25">
      <c r="A1145" s="17">
        <v>40148</v>
      </c>
      <c r="B1145" s="15" t="s">
        <v>58</v>
      </c>
      <c r="C1145" s="7">
        <v>0</v>
      </c>
      <c r="D1145" s="7">
        <v>12</v>
      </c>
      <c r="E1145" s="8">
        <v>12</v>
      </c>
    </row>
    <row r="1146" spans="1:5" x14ac:dyDescent="0.25">
      <c r="A1146" s="17">
        <v>40148</v>
      </c>
      <c r="B1146" s="15" t="s">
        <v>60</v>
      </c>
      <c r="C1146" s="7">
        <v>-1100</v>
      </c>
      <c r="D1146" s="7">
        <v>958</v>
      </c>
      <c r="E1146" s="8">
        <v>-142</v>
      </c>
    </row>
    <row r="1147" spans="1:5" x14ac:dyDescent="0.25">
      <c r="A1147" s="17">
        <v>40148</v>
      </c>
      <c r="B1147" s="15" t="s">
        <v>68</v>
      </c>
      <c r="C1147" s="7">
        <v>0</v>
      </c>
      <c r="D1147" s="7">
        <v>3</v>
      </c>
      <c r="E1147" s="8">
        <v>3</v>
      </c>
    </row>
    <row r="1148" spans="1:5" x14ac:dyDescent="0.25">
      <c r="A1148" s="17">
        <v>40148</v>
      </c>
      <c r="B1148" s="15" t="s">
        <v>62</v>
      </c>
      <c r="C1148" s="7">
        <v>-652</v>
      </c>
      <c r="D1148" s="7">
        <v>553</v>
      </c>
      <c r="E1148" s="8">
        <v>-99</v>
      </c>
    </row>
    <row r="1149" spans="1:5" x14ac:dyDescent="0.25">
      <c r="A1149" s="17">
        <v>40148</v>
      </c>
      <c r="B1149" s="15" t="s">
        <v>50</v>
      </c>
      <c r="C1149" s="7">
        <v>-99</v>
      </c>
      <c r="D1149" s="7">
        <v>465</v>
      </c>
      <c r="E1149" s="8">
        <v>366</v>
      </c>
    </row>
    <row r="1150" spans="1:5" x14ac:dyDescent="0.25">
      <c r="A1150" s="17">
        <v>40148</v>
      </c>
      <c r="B1150" s="15" t="s">
        <v>63</v>
      </c>
      <c r="C1150" s="7">
        <v>-1</v>
      </c>
      <c r="D1150" s="7">
        <v>2</v>
      </c>
      <c r="E1150" s="8">
        <v>1</v>
      </c>
    </row>
    <row r="1151" spans="1:5" x14ac:dyDescent="0.25">
      <c r="A1151" s="17">
        <v>40118</v>
      </c>
      <c r="B1151" s="15" t="s">
        <v>73</v>
      </c>
      <c r="C1151" s="7">
        <v>-117</v>
      </c>
      <c r="D1151" s="7">
        <v>11</v>
      </c>
      <c r="E1151" s="8">
        <v>-106</v>
      </c>
    </row>
    <row r="1152" spans="1:5" x14ac:dyDescent="0.25">
      <c r="A1152" s="17">
        <v>40118</v>
      </c>
      <c r="B1152" s="15" t="s">
        <v>72</v>
      </c>
      <c r="C1152" s="7">
        <v>-19</v>
      </c>
      <c r="D1152" s="7">
        <v>88</v>
      </c>
      <c r="E1152" s="8">
        <v>69</v>
      </c>
    </row>
    <row r="1153" spans="1:5" x14ac:dyDescent="0.25">
      <c r="A1153" s="17">
        <v>40118</v>
      </c>
      <c r="B1153" s="15" t="s">
        <v>57</v>
      </c>
      <c r="C1153" s="7">
        <v>-857</v>
      </c>
      <c r="D1153" s="7">
        <v>725</v>
      </c>
      <c r="E1153" s="8">
        <v>-132</v>
      </c>
    </row>
    <row r="1154" spans="1:5" x14ac:dyDescent="0.25">
      <c r="A1154" s="17">
        <v>40118</v>
      </c>
      <c r="B1154" s="15" t="s">
        <v>71</v>
      </c>
      <c r="C1154" s="7">
        <v>-36</v>
      </c>
      <c r="D1154" s="7">
        <v>172</v>
      </c>
      <c r="E1154" s="8">
        <v>136</v>
      </c>
    </row>
    <row r="1155" spans="1:5" x14ac:dyDescent="0.25">
      <c r="A1155" s="17">
        <v>40118</v>
      </c>
      <c r="B1155" s="15" t="s">
        <v>70</v>
      </c>
      <c r="C1155" s="7">
        <v>-330</v>
      </c>
      <c r="D1155" s="7">
        <v>92</v>
      </c>
      <c r="E1155" s="8">
        <v>-238</v>
      </c>
    </row>
    <row r="1156" spans="1:5" x14ac:dyDescent="0.25">
      <c r="A1156" s="17">
        <v>40118</v>
      </c>
      <c r="B1156" s="15" t="s">
        <v>58</v>
      </c>
      <c r="C1156" s="7">
        <v>0</v>
      </c>
      <c r="D1156" s="7">
        <v>6</v>
      </c>
      <c r="E1156" s="8">
        <v>6</v>
      </c>
    </row>
    <row r="1157" spans="1:5" x14ac:dyDescent="0.25">
      <c r="A1157" s="17">
        <v>40118</v>
      </c>
      <c r="B1157" s="15" t="s">
        <v>60</v>
      </c>
      <c r="C1157" s="7">
        <v>-873</v>
      </c>
      <c r="D1157" s="7">
        <v>934</v>
      </c>
      <c r="E1157" s="8">
        <v>61</v>
      </c>
    </row>
    <row r="1158" spans="1:5" x14ac:dyDescent="0.25">
      <c r="A1158" s="17">
        <v>40118</v>
      </c>
      <c r="B1158" s="15" t="s">
        <v>68</v>
      </c>
      <c r="C1158" s="7">
        <v>0</v>
      </c>
      <c r="D1158" s="7">
        <v>1</v>
      </c>
      <c r="E1158" s="8">
        <v>1</v>
      </c>
    </row>
    <row r="1159" spans="1:5" x14ac:dyDescent="0.25">
      <c r="A1159" s="17">
        <v>40118</v>
      </c>
      <c r="B1159" s="15" t="s">
        <v>62</v>
      </c>
      <c r="C1159" s="7">
        <v>-576</v>
      </c>
      <c r="D1159" s="7">
        <v>547</v>
      </c>
      <c r="E1159" s="8">
        <v>-29</v>
      </c>
    </row>
    <row r="1160" spans="1:5" x14ac:dyDescent="0.25">
      <c r="A1160" s="17">
        <v>40118</v>
      </c>
      <c r="B1160" s="15" t="s">
        <v>50</v>
      </c>
      <c r="C1160" s="7">
        <v>-109</v>
      </c>
      <c r="D1160" s="7">
        <v>345</v>
      </c>
      <c r="E1160" s="8">
        <v>236</v>
      </c>
    </row>
    <row r="1161" spans="1:5" x14ac:dyDescent="0.25">
      <c r="A1161" s="17">
        <v>40118</v>
      </c>
      <c r="B1161" s="15" t="s">
        <v>63</v>
      </c>
      <c r="C1161" s="7">
        <v>-5</v>
      </c>
      <c r="D1161" s="7">
        <v>1</v>
      </c>
      <c r="E1161" s="8">
        <v>-4</v>
      </c>
    </row>
    <row r="1162" spans="1:5" x14ac:dyDescent="0.25">
      <c r="A1162" s="17">
        <v>40087</v>
      </c>
      <c r="B1162" s="15" t="s">
        <v>73</v>
      </c>
      <c r="C1162" s="7">
        <v>-155</v>
      </c>
      <c r="D1162" s="7">
        <v>18</v>
      </c>
      <c r="E1162" s="8">
        <v>-137</v>
      </c>
    </row>
    <row r="1163" spans="1:5" x14ac:dyDescent="0.25">
      <c r="A1163" s="17">
        <v>40087</v>
      </c>
      <c r="B1163" s="15" t="s">
        <v>72</v>
      </c>
      <c r="C1163" s="7">
        <v>-18</v>
      </c>
      <c r="D1163" s="7">
        <v>66</v>
      </c>
      <c r="E1163" s="8">
        <v>48</v>
      </c>
    </row>
    <row r="1164" spans="1:5" x14ac:dyDescent="0.25">
      <c r="A1164" s="17">
        <v>40087</v>
      </c>
      <c r="B1164" s="15" t="s">
        <v>57</v>
      </c>
      <c r="C1164" s="7">
        <v>-952</v>
      </c>
      <c r="D1164" s="7">
        <v>698</v>
      </c>
      <c r="E1164" s="8">
        <v>-254</v>
      </c>
    </row>
    <row r="1165" spans="1:5" x14ac:dyDescent="0.25">
      <c r="A1165" s="17">
        <v>40087</v>
      </c>
      <c r="B1165" s="15" t="s">
        <v>71</v>
      </c>
      <c r="C1165" s="7">
        <v>-36</v>
      </c>
      <c r="D1165" s="7">
        <v>145</v>
      </c>
      <c r="E1165" s="8">
        <v>109</v>
      </c>
    </row>
    <row r="1166" spans="1:5" x14ac:dyDescent="0.25">
      <c r="A1166" s="17">
        <v>40087</v>
      </c>
      <c r="B1166" s="15" t="s">
        <v>70</v>
      </c>
      <c r="C1166" s="7">
        <v>-321</v>
      </c>
      <c r="D1166" s="7">
        <v>111</v>
      </c>
      <c r="E1166" s="8">
        <v>-210</v>
      </c>
    </row>
    <row r="1167" spans="1:5" x14ac:dyDescent="0.25">
      <c r="A1167" s="17">
        <v>40087</v>
      </c>
      <c r="B1167" s="15" t="s">
        <v>60</v>
      </c>
      <c r="C1167" s="7">
        <v>-944</v>
      </c>
      <c r="D1167" s="7">
        <v>942</v>
      </c>
      <c r="E1167" s="8">
        <v>-2</v>
      </c>
    </row>
    <row r="1168" spans="1:5" x14ac:dyDescent="0.25">
      <c r="A1168" s="17">
        <v>40087</v>
      </c>
      <c r="B1168" s="15" t="s">
        <v>68</v>
      </c>
      <c r="C1168" s="7">
        <v>0</v>
      </c>
      <c r="D1168" s="7">
        <v>3</v>
      </c>
      <c r="E1168" s="8">
        <v>3</v>
      </c>
    </row>
    <row r="1169" spans="1:5" x14ac:dyDescent="0.25">
      <c r="A1169" s="17">
        <v>40087</v>
      </c>
      <c r="B1169" s="15" t="s">
        <v>62</v>
      </c>
      <c r="C1169" s="7">
        <v>-449</v>
      </c>
      <c r="D1169" s="7">
        <v>670</v>
      </c>
      <c r="E1169" s="8">
        <v>221</v>
      </c>
    </row>
    <row r="1170" spans="1:5" x14ac:dyDescent="0.25">
      <c r="A1170" s="17">
        <v>40087</v>
      </c>
      <c r="B1170" s="15" t="s">
        <v>50</v>
      </c>
      <c r="C1170" s="7">
        <v>-114</v>
      </c>
      <c r="D1170" s="7">
        <v>355</v>
      </c>
      <c r="E1170" s="8">
        <v>241</v>
      </c>
    </row>
    <row r="1171" spans="1:5" x14ac:dyDescent="0.25">
      <c r="A1171" s="17">
        <v>40087</v>
      </c>
      <c r="B1171" s="15" t="s">
        <v>63</v>
      </c>
      <c r="C1171" s="7">
        <v>-27</v>
      </c>
      <c r="D1171" s="7">
        <v>8</v>
      </c>
      <c r="E1171" s="8">
        <v>-19</v>
      </c>
    </row>
    <row r="1172" spans="1:5" x14ac:dyDescent="0.25">
      <c r="A1172" s="17">
        <v>40057</v>
      </c>
      <c r="B1172" s="15" t="s">
        <v>73</v>
      </c>
      <c r="C1172" s="7">
        <v>-174</v>
      </c>
      <c r="D1172" s="7">
        <v>7</v>
      </c>
      <c r="E1172" s="8">
        <v>-167</v>
      </c>
    </row>
    <row r="1173" spans="1:5" x14ac:dyDescent="0.25">
      <c r="A1173" s="17">
        <v>40057</v>
      </c>
      <c r="B1173" s="15" t="s">
        <v>72</v>
      </c>
      <c r="C1173" s="7">
        <v>-30</v>
      </c>
      <c r="D1173" s="7">
        <v>39</v>
      </c>
      <c r="E1173" s="8">
        <v>9</v>
      </c>
    </row>
    <row r="1174" spans="1:5" x14ac:dyDescent="0.25">
      <c r="A1174" s="17">
        <v>40057</v>
      </c>
      <c r="B1174" s="15" t="s">
        <v>57</v>
      </c>
      <c r="C1174" s="7">
        <v>-1057</v>
      </c>
      <c r="D1174" s="7">
        <v>636</v>
      </c>
      <c r="E1174" s="8">
        <v>-421</v>
      </c>
    </row>
    <row r="1175" spans="1:5" x14ac:dyDescent="0.25">
      <c r="A1175" s="17">
        <v>40057</v>
      </c>
      <c r="B1175" s="15" t="s">
        <v>71</v>
      </c>
      <c r="C1175" s="7">
        <v>-50</v>
      </c>
      <c r="D1175" s="7">
        <v>90</v>
      </c>
      <c r="E1175" s="8">
        <v>40</v>
      </c>
    </row>
    <row r="1176" spans="1:5" x14ac:dyDescent="0.25">
      <c r="A1176" s="17">
        <v>40057</v>
      </c>
      <c r="B1176" s="15" t="s">
        <v>70</v>
      </c>
      <c r="C1176" s="7">
        <v>-142</v>
      </c>
      <c r="D1176" s="7">
        <v>100</v>
      </c>
      <c r="E1176" s="8">
        <v>-42</v>
      </c>
    </row>
    <row r="1177" spans="1:5" x14ac:dyDescent="0.25">
      <c r="A1177" s="17">
        <v>40057</v>
      </c>
      <c r="B1177" s="15" t="s">
        <v>60</v>
      </c>
      <c r="C1177" s="7">
        <v>-999</v>
      </c>
      <c r="D1177" s="7">
        <v>713</v>
      </c>
      <c r="E1177" s="8">
        <v>-286</v>
      </c>
    </row>
    <row r="1178" spans="1:5" x14ac:dyDescent="0.25">
      <c r="A1178" s="17">
        <v>40057</v>
      </c>
      <c r="B1178" s="15" t="s">
        <v>68</v>
      </c>
      <c r="C1178" s="7">
        <v>0</v>
      </c>
      <c r="D1178" s="7">
        <v>2</v>
      </c>
      <c r="E1178" s="8">
        <v>2</v>
      </c>
    </row>
    <row r="1179" spans="1:5" x14ac:dyDescent="0.25">
      <c r="A1179" s="17">
        <v>40057</v>
      </c>
      <c r="B1179" s="15" t="s">
        <v>62</v>
      </c>
      <c r="C1179" s="7">
        <v>-369</v>
      </c>
      <c r="D1179" s="7">
        <v>811</v>
      </c>
      <c r="E1179" s="8">
        <v>442</v>
      </c>
    </row>
    <row r="1180" spans="1:5" x14ac:dyDescent="0.25">
      <c r="A1180" s="17">
        <v>40057</v>
      </c>
      <c r="B1180" s="15" t="s">
        <v>50</v>
      </c>
      <c r="C1180" s="7">
        <v>-92</v>
      </c>
      <c r="D1180" s="7">
        <v>519</v>
      </c>
      <c r="E1180" s="8">
        <v>427</v>
      </c>
    </row>
    <row r="1181" spans="1:5" x14ac:dyDescent="0.25">
      <c r="A1181" s="17">
        <v>40057</v>
      </c>
      <c r="B1181" s="15" t="s">
        <v>63</v>
      </c>
      <c r="C1181" s="7">
        <v>-4</v>
      </c>
      <c r="D1181" s="7">
        <v>0</v>
      </c>
      <c r="E1181" s="8">
        <v>-4</v>
      </c>
    </row>
    <row r="1182" spans="1:5" x14ac:dyDescent="0.25">
      <c r="A1182" s="17">
        <v>40026</v>
      </c>
      <c r="B1182" s="15" t="s">
        <v>73</v>
      </c>
      <c r="C1182" s="7">
        <v>-89</v>
      </c>
      <c r="D1182" s="7">
        <v>6</v>
      </c>
      <c r="E1182" s="8">
        <v>-83</v>
      </c>
    </row>
    <row r="1183" spans="1:5" x14ac:dyDescent="0.25">
      <c r="A1183" s="17">
        <v>40026</v>
      </c>
      <c r="B1183" s="15" t="s">
        <v>72</v>
      </c>
      <c r="C1183" s="7">
        <v>-24</v>
      </c>
      <c r="D1183" s="7">
        <v>28</v>
      </c>
      <c r="E1183" s="8">
        <v>4</v>
      </c>
    </row>
    <row r="1184" spans="1:5" x14ac:dyDescent="0.25">
      <c r="A1184" s="17">
        <v>40026</v>
      </c>
      <c r="B1184" s="15" t="s">
        <v>57</v>
      </c>
      <c r="C1184" s="7">
        <v>-916</v>
      </c>
      <c r="D1184" s="7">
        <v>790</v>
      </c>
      <c r="E1184" s="8">
        <v>-126</v>
      </c>
    </row>
    <row r="1185" spans="1:5" x14ac:dyDescent="0.25">
      <c r="A1185" s="17">
        <v>40026</v>
      </c>
      <c r="B1185" s="15" t="s">
        <v>71</v>
      </c>
      <c r="C1185" s="7">
        <v>-72</v>
      </c>
      <c r="D1185" s="7">
        <v>72</v>
      </c>
      <c r="E1185" s="8">
        <v>0</v>
      </c>
    </row>
    <row r="1186" spans="1:5" x14ac:dyDescent="0.25">
      <c r="A1186" s="17">
        <v>40026</v>
      </c>
      <c r="B1186" s="15" t="s">
        <v>70</v>
      </c>
      <c r="C1186" s="7">
        <v>-117</v>
      </c>
      <c r="D1186" s="7">
        <v>102</v>
      </c>
      <c r="E1186" s="8">
        <v>-15</v>
      </c>
    </row>
    <row r="1187" spans="1:5" x14ac:dyDescent="0.25">
      <c r="A1187" s="17">
        <v>40026</v>
      </c>
      <c r="B1187" s="15" t="s">
        <v>60</v>
      </c>
      <c r="C1187" s="7">
        <v>-961</v>
      </c>
      <c r="D1187" s="7">
        <v>710</v>
      </c>
      <c r="E1187" s="8">
        <v>-251</v>
      </c>
    </row>
    <row r="1188" spans="1:5" x14ac:dyDescent="0.25">
      <c r="A1188" s="17">
        <v>40026</v>
      </c>
      <c r="B1188" s="15" t="s">
        <v>68</v>
      </c>
      <c r="C1188" s="7">
        <v>0</v>
      </c>
      <c r="D1188" s="7">
        <v>1</v>
      </c>
      <c r="E1188" s="8">
        <v>1</v>
      </c>
    </row>
    <row r="1189" spans="1:5" x14ac:dyDescent="0.25">
      <c r="A1189" s="17">
        <v>40026</v>
      </c>
      <c r="B1189" s="15" t="s">
        <v>62</v>
      </c>
      <c r="C1189" s="7">
        <v>-560</v>
      </c>
      <c r="D1189" s="7">
        <v>643</v>
      </c>
      <c r="E1189" s="8">
        <v>83</v>
      </c>
    </row>
    <row r="1190" spans="1:5" x14ac:dyDescent="0.25">
      <c r="A1190" s="17">
        <v>40026</v>
      </c>
      <c r="B1190" s="15" t="s">
        <v>50</v>
      </c>
      <c r="C1190" s="7">
        <v>-89</v>
      </c>
      <c r="D1190" s="7">
        <v>480</v>
      </c>
      <c r="E1190" s="8">
        <v>391</v>
      </c>
    </row>
    <row r="1191" spans="1:5" x14ac:dyDescent="0.25">
      <c r="A1191" s="17">
        <v>40026</v>
      </c>
      <c r="B1191" s="15" t="s">
        <v>63</v>
      </c>
      <c r="C1191" s="7">
        <v>-5</v>
      </c>
      <c r="D1191" s="7">
        <v>1</v>
      </c>
      <c r="E1191" s="8">
        <v>-4</v>
      </c>
    </row>
    <row r="1192" spans="1:5" x14ac:dyDescent="0.25">
      <c r="A1192" s="17">
        <v>39995</v>
      </c>
      <c r="B1192" s="15" t="s">
        <v>73</v>
      </c>
      <c r="C1192" s="7">
        <v>-75</v>
      </c>
      <c r="D1192" s="7">
        <v>14</v>
      </c>
      <c r="E1192" s="8">
        <v>-61</v>
      </c>
    </row>
    <row r="1193" spans="1:5" x14ac:dyDescent="0.25">
      <c r="A1193" s="17">
        <v>39995</v>
      </c>
      <c r="B1193" s="15" t="s">
        <v>72</v>
      </c>
      <c r="C1193" s="7">
        <v>-15</v>
      </c>
      <c r="D1193" s="7">
        <v>29</v>
      </c>
      <c r="E1193" s="8">
        <v>14</v>
      </c>
    </row>
    <row r="1194" spans="1:5" x14ac:dyDescent="0.25">
      <c r="A1194" s="17">
        <v>39995</v>
      </c>
      <c r="B1194" s="15" t="s">
        <v>57</v>
      </c>
      <c r="C1194" s="7">
        <v>-978</v>
      </c>
      <c r="D1194" s="7">
        <v>669</v>
      </c>
      <c r="E1194" s="8">
        <v>-309</v>
      </c>
    </row>
    <row r="1195" spans="1:5" x14ac:dyDescent="0.25">
      <c r="A1195" s="17">
        <v>39995</v>
      </c>
      <c r="B1195" s="15" t="s">
        <v>71</v>
      </c>
      <c r="C1195" s="7">
        <v>-43</v>
      </c>
      <c r="D1195" s="7">
        <v>104</v>
      </c>
      <c r="E1195" s="8">
        <v>61</v>
      </c>
    </row>
    <row r="1196" spans="1:5" x14ac:dyDescent="0.25">
      <c r="A1196" s="17">
        <v>39995</v>
      </c>
      <c r="B1196" s="15" t="s">
        <v>70</v>
      </c>
      <c r="C1196" s="7">
        <v>-134</v>
      </c>
      <c r="D1196" s="7">
        <v>155</v>
      </c>
      <c r="E1196" s="8">
        <v>21</v>
      </c>
    </row>
    <row r="1197" spans="1:5" x14ac:dyDescent="0.25">
      <c r="A1197" s="17">
        <v>39995</v>
      </c>
      <c r="B1197" s="15" t="s">
        <v>60</v>
      </c>
      <c r="C1197" s="7">
        <v>-1309</v>
      </c>
      <c r="D1197" s="7">
        <v>525</v>
      </c>
      <c r="E1197" s="8">
        <v>-784</v>
      </c>
    </row>
    <row r="1198" spans="1:5" x14ac:dyDescent="0.25">
      <c r="A1198" s="17">
        <v>39995</v>
      </c>
      <c r="B1198" s="15" t="s">
        <v>62</v>
      </c>
      <c r="C1198" s="7">
        <v>-318</v>
      </c>
      <c r="D1198" s="7">
        <v>778</v>
      </c>
      <c r="E1198" s="8">
        <v>460</v>
      </c>
    </row>
    <row r="1199" spans="1:5" x14ac:dyDescent="0.25">
      <c r="A1199" s="17">
        <v>39995</v>
      </c>
      <c r="B1199" s="15" t="s">
        <v>50</v>
      </c>
      <c r="C1199" s="7">
        <v>-47</v>
      </c>
      <c r="D1199" s="7">
        <v>642</v>
      </c>
      <c r="E1199" s="8">
        <v>595</v>
      </c>
    </row>
    <row r="1200" spans="1:5" x14ac:dyDescent="0.25">
      <c r="A1200" s="17">
        <v>39995</v>
      </c>
      <c r="B1200" s="15" t="s">
        <v>63</v>
      </c>
      <c r="C1200" s="7">
        <v>0</v>
      </c>
      <c r="D1200" s="7">
        <v>3</v>
      </c>
      <c r="E1200" s="8">
        <v>3</v>
      </c>
    </row>
    <row r="1201" spans="1:5" x14ac:dyDescent="0.25">
      <c r="A1201" s="17">
        <v>39965</v>
      </c>
      <c r="B1201" s="15" t="s">
        <v>73</v>
      </c>
      <c r="C1201" s="7">
        <v>-97</v>
      </c>
      <c r="D1201" s="7">
        <v>27</v>
      </c>
      <c r="E1201" s="8">
        <v>-70</v>
      </c>
    </row>
    <row r="1202" spans="1:5" x14ac:dyDescent="0.25">
      <c r="A1202" s="17">
        <v>39965</v>
      </c>
      <c r="B1202" s="15" t="s">
        <v>72</v>
      </c>
      <c r="C1202" s="7">
        <v>-29</v>
      </c>
      <c r="D1202" s="7">
        <v>58</v>
      </c>
      <c r="E1202" s="8">
        <v>29</v>
      </c>
    </row>
    <row r="1203" spans="1:5" x14ac:dyDescent="0.25">
      <c r="A1203" s="17">
        <v>39965</v>
      </c>
      <c r="B1203" s="15" t="s">
        <v>57</v>
      </c>
      <c r="C1203" s="7">
        <v>-930</v>
      </c>
      <c r="D1203" s="7">
        <v>711</v>
      </c>
      <c r="E1203" s="8">
        <v>-219</v>
      </c>
    </row>
    <row r="1204" spans="1:5" x14ac:dyDescent="0.25">
      <c r="A1204" s="17">
        <v>39965</v>
      </c>
      <c r="B1204" s="15" t="s">
        <v>71</v>
      </c>
      <c r="C1204" s="7">
        <v>-42</v>
      </c>
      <c r="D1204" s="7">
        <v>140</v>
      </c>
      <c r="E1204" s="8">
        <v>98</v>
      </c>
    </row>
    <row r="1205" spans="1:5" x14ac:dyDescent="0.25">
      <c r="A1205" s="17">
        <v>39965</v>
      </c>
      <c r="B1205" s="15" t="s">
        <v>70</v>
      </c>
      <c r="C1205" s="7">
        <v>-132</v>
      </c>
      <c r="D1205" s="7">
        <v>114</v>
      </c>
      <c r="E1205" s="8">
        <v>-18</v>
      </c>
    </row>
    <row r="1206" spans="1:5" x14ac:dyDescent="0.25">
      <c r="A1206" s="17">
        <v>39965</v>
      </c>
      <c r="B1206" s="15" t="s">
        <v>60</v>
      </c>
      <c r="C1206" s="7">
        <v>-1211</v>
      </c>
      <c r="D1206" s="7">
        <v>537</v>
      </c>
      <c r="E1206" s="8">
        <v>-674</v>
      </c>
    </row>
    <row r="1207" spans="1:5" x14ac:dyDescent="0.25">
      <c r="A1207" s="17">
        <v>39965</v>
      </c>
      <c r="B1207" s="15" t="s">
        <v>68</v>
      </c>
      <c r="C1207" s="7">
        <v>0</v>
      </c>
      <c r="D1207" s="7">
        <v>1</v>
      </c>
      <c r="E1207" s="8">
        <v>1</v>
      </c>
    </row>
    <row r="1208" spans="1:5" x14ac:dyDescent="0.25">
      <c r="A1208" s="17">
        <v>39965</v>
      </c>
      <c r="B1208" s="15" t="s">
        <v>62</v>
      </c>
      <c r="C1208" s="7">
        <v>-326</v>
      </c>
      <c r="D1208" s="7">
        <v>665</v>
      </c>
      <c r="E1208" s="8">
        <v>339</v>
      </c>
    </row>
    <row r="1209" spans="1:5" x14ac:dyDescent="0.25">
      <c r="A1209" s="17">
        <v>39965</v>
      </c>
      <c r="B1209" s="15" t="s">
        <v>50</v>
      </c>
      <c r="C1209" s="7">
        <v>-91</v>
      </c>
      <c r="D1209" s="7">
        <v>598</v>
      </c>
      <c r="E1209" s="8">
        <v>507</v>
      </c>
    </row>
    <row r="1210" spans="1:5" x14ac:dyDescent="0.25">
      <c r="A1210" s="17">
        <v>39965</v>
      </c>
      <c r="B1210" s="15" t="s">
        <v>63</v>
      </c>
      <c r="C1210" s="7">
        <v>0</v>
      </c>
      <c r="D1210" s="7">
        <v>7</v>
      </c>
      <c r="E1210" s="8">
        <v>7</v>
      </c>
    </row>
    <row r="1211" spans="1:5" x14ac:dyDescent="0.25">
      <c r="A1211" s="17">
        <v>39934</v>
      </c>
      <c r="B1211" s="15" t="s">
        <v>73</v>
      </c>
      <c r="C1211" s="7">
        <v>-61</v>
      </c>
      <c r="D1211" s="7">
        <v>35</v>
      </c>
      <c r="E1211" s="8">
        <v>-26</v>
      </c>
    </row>
    <row r="1212" spans="1:5" x14ac:dyDescent="0.25">
      <c r="A1212" s="17">
        <v>39934</v>
      </c>
      <c r="B1212" s="15" t="s">
        <v>72</v>
      </c>
      <c r="C1212" s="7">
        <v>-14</v>
      </c>
      <c r="D1212" s="7">
        <v>49</v>
      </c>
      <c r="E1212" s="8">
        <v>35</v>
      </c>
    </row>
    <row r="1213" spans="1:5" x14ac:dyDescent="0.25">
      <c r="A1213" s="17">
        <v>39934</v>
      </c>
      <c r="B1213" s="15" t="s">
        <v>57</v>
      </c>
      <c r="C1213" s="7">
        <v>-1123</v>
      </c>
      <c r="D1213" s="7">
        <v>595</v>
      </c>
      <c r="E1213" s="8">
        <v>-528</v>
      </c>
    </row>
    <row r="1214" spans="1:5" x14ac:dyDescent="0.25">
      <c r="A1214" s="17">
        <v>39934</v>
      </c>
      <c r="B1214" s="15" t="s">
        <v>71</v>
      </c>
      <c r="C1214" s="7">
        <v>-110</v>
      </c>
      <c r="D1214" s="7">
        <v>90</v>
      </c>
      <c r="E1214" s="8">
        <v>-20</v>
      </c>
    </row>
    <row r="1215" spans="1:5" x14ac:dyDescent="0.25">
      <c r="A1215" s="17">
        <v>39934</v>
      </c>
      <c r="B1215" s="15" t="s">
        <v>70</v>
      </c>
      <c r="C1215" s="7">
        <v>-117</v>
      </c>
      <c r="D1215" s="7">
        <v>167</v>
      </c>
      <c r="E1215" s="8">
        <v>50</v>
      </c>
    </row>
    <row r="1216" spans="1:5" x14ac:dyDescent="0.25">
      <c r="A1216" s="17">
        <v>39934</v>
      </c>
      <c r="B1216" s="15" t="s">
        <v>60</v>
      </c>
      <c r="C1216" s="7">
        <v>-1457</v>
      </c>
      <c r="D1216" s="7">
        <v>471</v>
      </c>
      <c r="E1216" s="8">
        <v>-986</v>
      </c>
    </row>
    <row r="1217" spans="1:5" x14ac:dyDescent="0.25">
      <c r="A1217" s="17">
        <v>39934</v>
      </c>
      <c r="B1217" s="15" t="s">
        <v>62</v>
      </c>
      <c r="C1217" s="7">
        <v>-300</v>
      </c>
      <c r="D1217" s="7">
        <v>979</v>
      </c>
      <c r="E1217" s="8">
        <v>679</v>
      </c>
    </row>
    <row r="1218" spans="1:5" x14ac:dyDescent="0.25">
      <c r="A1218" s="17">
        <v>39934</v>
      </c>
      <c r="B1218" s="15" t="s">
        <v>50</v>
      </c>
      <c r="C1218" s="7">
        <v>-24</v>
      </c>
      <c r="D1218" s="7">
        <v>820</v>
      </c>
      <c r="E1218" s="8">
        <v>796</v>
      </c>
    </row>
    <row r="1219" spans="1:5" x14ac:dyDescent="0.25">
      <c r="A1219" s="17">
        <v>39904</v>
      </c>
      <c r="B1219" s="15" t="s">
        <v>73</v>
      </c>
      <c r="C1219" s="7">
        <v>-135</v>
      </c>
      <c r="D1219" s="7">
        <v>34</v>
      </c>
      <c r="E1219" s="8">
        <v>-101</v>
      </c>
    </row>
    <row r="1220" spans="1:5" x14ac:dyDescent="0.25">
      <c r="A1220" s="17">
        <v>39904</v>
      </c>
      <c r="B1220" s="15" t="s">
        <v>72</v>
      </c>
      <c r="C1220" s="7">
        <v>-32</v>
      </c>
      <c r="D1220" s="7">
        <v>9</v>
      </c>
      <c r="E1220" s="8">
        <v>-23</v>
      </c>
    </row>
    <row r="1221" spans="1:5" x14ac:dyDescent="0.25">
      <c r="A1221" s="17">
        <v>39904</v>
      </c>
      <c r="B1221" s="15" t="s">
        <v>57</v>
      </c>
      <c r="C1221" s="7">
        <v>-1151</v>
      </c>
      <c r="D1221" s="7">
        <v>554</v>
      </c>
      <c r="E1221" s="8">
        <v>-597</v>
      </c>
    </row>
    <row r="1222" spans="1:5" x14ac:dyDescent="0.25">
      <c r="A1222" s="17">
        <v>39904</v>
      </c>
      <c r="B1222" s="15" t="s">
        <v>71</v>
      </c>
      <c r="C1222" s="7">
        <v>-115</v>
      </c>
      <c r="D1222" s="7">
        <v>185</v>
      </c>
      <c r="E1222" s="8">
        <v>70</v>
      </c>
    </row>
    <row r="1223" spans="1:5" x14ac:dyDescent="0.25">
      <c r="A1223" s="17">
        <v>39904</v>
      </c>
      <c r="B1223" s="15" t="s">
        <v>70</v>
      </c>
      <c r="C1223" s="7">
        <v>-111</v>
      </c>
      <c r="D1223" s="7">
        <v>283</v>
      </c>
      <c r="E1223" s="8">
        <v>172</v>
      </c>
    </row>
    <row r="1224" spans="1:5" x14ac:dyDescent="0.25">
      <c r="A1224" s="17">
        <v>39904</v>
      </c>
      <c r="B1224" s="15" t="s">
        <v>60</v>
      </c>
      <c r="C1224" s="7">
        <v>-1687</v>
      </c>
      <c r="D1224" s="7">
        <v>593</v>
      </c>
      <c r="E1224" s="8">
        <v>-1094</v>
      </c>
    </row>
    <row r="1225" spans="1:5" x14ac:dyDescent="0.25">
      <c r="A1225" s="17">
        <v>39904</v>
      </c>
      <c r="B1225" s="15" t="s">
        <v>68</v>
      </c>
      <c r="C1225" s="7">
        <v>0</v>
      </c>
      <c r="D1225" s="7">
        <v>3</v>
      </c>
      <c r="E1225" s="8">
        <v>3</v>
      </c>
    </row>
    <row r="1226" spans="1:5" x14ac:dyDescent="0.25">
      <c r="A1226" s="17">
        <v>39904</v>
      </c>
      <c r="B1226" s="15" t="s">
        <v>62</v>
      </c>
      <c r="C1226" s="7">
        <v>-257</v>
      </c>
      <c r="D1226" s="7">
        <v>964</v>
      </c>
      <c r="E1226" s="8">
        <v>707</v>
      </c>
    </row>
    <row r="1227" spans="1:5" x14ac:dyDescent="0.25">
      <c r="A1227" s="17">
        <v>39904</v>
      </c>
      <c r="B1227" s="15" t="s">
        <v>50</v>
      </c>
      <c r="C1227" s="7">
        <v>-61</v>
      </c>
      <c r="D1227" s="7">
        <v>919</v>
      </c>
      <c r="E1227" s="8">
        <v>858</v>
      </c>
    </row>
    <row r="1228" spans="1:5" x14ac:dyDescent="0.25">
      <c r="A1228" s="17">
        <v>39904</v>
      </c>
      <c r="B1228" s="15" t="s">
        <v>63</v>
      </c>
      <c r="C1228" s="7">
        <v>-2</v>
      </c>
      <c r="D1228" s="7">
        <v>7</v>
      </c>
      <c r="E1228" s="8">
        <v>5</v>
      </c>
    </row>
    <row r="1229" spans="1:5" x14ac:dyDescent="0.25">
      <c r="A1229" s="17">
        <v>39873</v>
      </c>
      <c r="B1229" s="15" t="s">
        <v>73</v>
      </c>
      <c r="C1229" s="7">
        <v>-7</v>
      </c>
      <c r="D1229" s="7">
        <v>31</v>
      </c>
      <c r="E1229" s="8">
        <v>24</v>
      </c>
    </row>
    <row r="1230" spans="1:5" x14ac:dyDescent="0.25">
      <c r="A1230" s="17">
        <v>39873</v>
      </c>
      <c r="B1230" s="15" t="s">
        <v>72</v>
      </c>
      <c r="C1230" s="7">
        <v>-13</v>
      </c>
      <c r="D1230" s="7">
        <v>23</v>
      </c>
      <c r="E1230" s="8">
        <v>10</v>
      </c>
    </row>
    <row r="1231" spans="1:5" x14ac:dyDescent="0.25">
      <c r="A1231" s="17">
        <v>39873</v>
      </c>
      <c r="B1231" s="15" t="s">
        <v>57</v>
      </c>
      <c r="C1231" s="7">
        <v>-1390</v>
      </c>
      <c r="D1231" s="7">
        <v>672</v>
      </c>
      <c r="E1231" s="8">
        <v>-718</v>
      </c>
    </row>
    <row r="1232" spans="1:5" x14ac:dyDescent="0.25">
      <c r="A1232" s="17">
        <v>39873</v>
      </c>
      <c r="B1232" s="15" t="s">
        <v>71</v>
      </c>
      <c r="C1232" s="7">
        <v>-379</v>
      </c>
      <c r="D1232" s="7">
        <v>768</v>
      </c>
      <c r="E1232" s="8">
        <v>389</v>
      </c>
    </row>
    <row r="1233" spans="1:5" x14ac:dyDescent="0.25">
      <c r="A1233" s="17">
        <v>39873</v>
      </c>
      <c r="B1233" s="15" t="s">
        <v>70</v>
      </c>
      <c r="C1233" s="7">
        <v>-152</v>
      </c>
      <c r="D1233" s="7">
        <v>228</v>
      </c>
      <c r="E1233" s="8">
        <v>76</v>
      </c>
    </row>
    <row r="1234" spans="1:5" x14ac:dyDescent="0.25">
      <c r="A1234" s="17">
        <v>39873</v>
      </c>
      <c r="B1234" s="15" t="s">
        <v>60</v>
      </c>
      <c r="C1234" s="7">
        <v>-2106</v>
      </c>
      <c r="D1234" s="7">
        <v>614</v>
      </c>
      <c r="E1234" s="8">
        <v>-1492</v>
      </c>
    </row>
    <row r="1235" spans="1:5" x14ac:dyDescent="0.25">
      <c r="A1235" s="17">
        <v>39873</v>
      </c>
      <c r="B1235" s="15" t="s">
        <v>62</v>
      </c>
      <c r="C1235" s="7">
        <v>-352</v>
      </c>
      <c r="D1235" s="7">
        <v>1066</v>
      </c>
      <c r="E1235" s="8">
        <v>714</v>
      </c>
    </row>
    <row r="1236" spans="1:5" x14ac:dyDescent="0.25">
      <c r="A1236" s="17">
        <v>39873</v>
      </c>
      <c r="B1236" s="15" t="s">
        <v>50</v>
      </c>
      <c r="C1236" s="7">
        <v>-12</v>
      </c>
      <c r="D1236" s="7">
        <v>1007</v>
      </c>
      <c r="E1236" s="8">
        <v>995</v>
      </c>
    </row>
    <row r="1237" spans="1:5" x14ac:dyDescent="0.25">
      <c r="A1237" s="17">
        <v>39873</v>
      </c>
      <c r="B1237" s="15" t="s">
        <v>63</v>
      </c>
      <c r="C1237" s="7">
        <v>0</v>
      </c>
      <c r="D1237" s="7">
        <v>2</v>
      </c>
      <c r="E1237" s="8">
        <v>2</v>
      </c>
    </row>
  </sheetData>
  <autoFilter ref="A1:E1" xr:uid="{00000000-0009-0000-0000-000005000000}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38F0E27ED14E04EA490FB0B764AA74A" ma:contentTypeVersion="2" ma:contentTypeDescription="Create a new document." ma:contentTypeScope="" ma:versionID="ba50ad6f5056a5500f2b9646670c3030">
  <xsd:schema xmlns:xsd="http://www.w3.org/2001/XMLSchema" xmlns:xs="http://www.w3.org/2001/XMLSchema" xmlns:p="http://schemas.microsoft.com/office/2006/metadata/properties" xmlns:ns2="277affd2-d090-4ade-9c94-6f0ce9a5a949" targetNamespace="http://schemas.microsoft.com/office/2006/metadata/properties" ma:root="true" ma:fieldsID="0f88d7c80b4e83a660c3a66e130cf1cb" ns2:_="">
    <xsd:import namespace="277affd2-d090-4ade-9c94-6f0ce9a5a9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7affd2-d090-4ade-9c94-6f0ce9a5a9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06E1021-4C21-42AC-ACD7-D1F16F6187F9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  <ds:schemaRef ds:uri="277affd2-d090-4ade-9c94-6f0ce9a5a949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06680C9-8135-49D8-A9AC-DA18EE59B9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7affd2-d090-4ade-9c94-6f0ce9a5a9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7AED210-D507-4B7B-98F5-C1934F57979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GasRegistryStatistics</vt:lpstr>
      <vt:lpstr>ACTC Icps By Retailer</vt:lpstr>
      <vt:lpstr>ICP Status</vt:lpstr>
      <vt:lpstr>ACTC Icps By Distributor</vt:lpstr>
      <vt:lpstr>ACTC Icps By Meter Owner</vt:lpstr>
      <vt:lpstr>Switches by Retailer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Tim Herbert</dc:creator>
  <cp:keywords/>
  <dc:description/>
  <cp:lastModifiedBy>Grace Clapperton-Rees</cp:lastModifiedBy>
  <cp:revision/>
  <dcterms:created xsi:type="dcterms:W3CDTF">2015-09-25T03:01:39Z</dcterms:created>
  <dcterms:modified xsi:type="dcterms:W3CDTF">2019-12-03T20:23:09Z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0x010100F38F0E27ED14E04EA490FB0B764AA74A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TemplateUrl">
    <vt:lpwstr/>
  </property>
  <property fmtid="{D5CDD505-2E9C-101B-9397-08002B2CF9AE}" pid="6" name="ComplianceAssetId">
    <vt:lpwstr/>
  </property>
</Properties>
</file>